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8\факт тп\"/>
    </mc:Choice>
  </mc:AlternateContent>
  <bookViews>
    <workbookView xWindow="0" yWindow="0" windowWidth="28800" windowHeight="11235"/>
  </bookViews>
  <sheets>
    <sheet name="Лист1" sheetId="1" r:id="rId1"/>
  </sheets>
  <externalReferences>
    <externalReference r:id="rId2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4" i="1" l="1"/>
  <c r="B18" i="1"/>
  <c r="B17" i="1"/>
  <c r="B14" i="1"/>
  <c r="B13" i="1"/>
  <c r="B10" i="1"/>
  <c r="B8" i="1"/>
</calcChain>
</file>

<file path=xl/sharedStrings.xml><?xml version="1.0" encoding="utf-8"?>
<sst xmlns="http://schemas.openxmlformats.org/spreadsheetml/2006/main" count="59" uniqueCount="41">
  <si>
    <t>АО «ОЭЗ ППТ «Липецк»</t>
  </si>
  <si>
    <t>Значение</t>
  </si>
  <si>
    <t>Примечание</t>
  </si>
  <si>
    <t>Выручка от регулируемой деятельности</t>
  </si>
  <si>
    <t>Себестоимость производимых товаров (оказываемых услуг) по регулируемому виду деятельности, включая:</t>
  </si>
  <si>
    <t xml:space="preserve">тыс.руб. </t>
  </si>
  <si>
    <t>расходы на оплату холодной воды, приобретаемой у других организаций для последующей подачи потребителям</t>
  </si>
  <si>
    <t>расходы на покупаемую электрическую энергию (мощность), используемую в технологическом процессе (с указанием средневзвешенной стоимости 1 кВт/ч), и объем приобретения электрической энергии</t>
  </si>
  <si>
    <t>расходы на химические реагенты, используемые в технологическом процессе</t>
  </si>
  <si>
    <t>расходы на оплату труда и отчисления на социальные нужды основного производственного персонала</t>
  </si>
  <si>
    <t>расходы на оплату труда и 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</si>
  <si>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</si>
  <si>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тыс.руб.</t>
  </si>
  <si>
    <t>расходы на аренду имущества, используемого для осуществления регулируемого вида деятельности</t>
  </si>
  <si>
    <t>общепроизводственные расходы, в том числе отнесенные к ним расходы на текущий и капитальный ремонт</t>
  </si>
  <si>
    <t>тыс.руб. (в т.ч. текущий ремонт 0 тыс. руб.)</t>
  </si>
  <si>
    <t>общехозяйственные расходы, в том числе отнесенные к ним расходы на текущий и капитальный ремонт</t>
  </si>
  <si>
    <t>тыс.руб. (в т.ч. текущий ремонт 0тыс. руб.)</t>
  </si>
  <si>
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</si>
  <si>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</si>
  <si>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</si>
  <si>
    <t>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</si>
  <si>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ввода в эксплуатацию (вывода из эксплуатации)), их переоценки</t>
  </si>
  <si>
    <t>тыс.руб. (ввод ОС)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</si>
  <si>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</si>
  <si>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</si>
  <si>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Прикрепить документ</t>
  </si>
  <si>
    <t>Объем поднятой воды</t>
  </si>
  <si>
    <t>нет</t>
  </si>
  <si>
    <t>Объем покупной воды</t>
  </si>
  <si>
    <t>Объем воды, пропущенной через очистные сооружения</t>
  </si>
  <si>
    <t>Объем отпущенной потребителям воды, определенный по приборам учета и расчетным путем (по нормативам потребления)</t>
  </si>
  <si>
    <t>Потери воды в сетях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</si>
  <si>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</si>
  <si>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</si>
  <si>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Расход воды на собственные (в том числе хозяйственно-бытовые) нужды</t>
  </si>
  <si>
    <t>Показатель использования производственных объектов (по объему перекачки) по отношению к пиковому дню отчетного года</t>
  </si>
  <si>
    <t>%</t>
  </si>
  <si>
    <t xml:space="preserve"> Информация об основных показателях финансово-хозяйственной деятельности регулируемой организации
2017 год</t>
  </si>
  <si>
    <t>Технологическое присоединение к водопроводным сетям</t>
  </si>
  <si>
    <t>тыс.руб., в т.ч. на финансирование строительства сетей в рамках договоров технологического подключения-1200,21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</si>
</sst>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NumberFormat="1" applyFont="1" applyFill="1" applyBorder="1" applyAlignment="1" applyProtection="1">
      <alignment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hvorykh/Documents/&#1061;&#1074;&#1086;&#1088;&#1099;&#1093;%20&#1057;/&#1092;&#1072;&#1082;&#1090;/2017/2017&#1075;%20&#1089;&#1077;&#1073;&#1077;&#1089;&#1090;&#1086;&#1080;&#1084;&#1086;&#1089;&#1090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"/>
      <sheetName val="20"/>
      <sheetName val="25+26 "/>
      <sheetName val="25 "/>
      <sheetName val="цех"/>
      <sheetName val="25 -цех"/>
      <sheetName val="26"/>
      <sheetName val="20 вод"/>
      <sheetName val="26 (елец)"/>
      <sheetName val="ЭЭ  "/>
      <sheetName val="20 ЭЭ "/>
      <sheetName val="25+26 э"/>
      <sheetName val="25 э"/>
      <sheetName val="26 э "/>
      <sheetName val="ТЭ"/>
      <sheetName val="20 ТЭ"/>
      <sheetName val="25+26тэ"/>
      <sheetName val="25 тэ"/>
      <sheetName val="цех ТЭ"/>
      <sheetName val="25-цех тэ"/>
      <sheetName val="26 тэ "/>
      <sheetName val="стоки "/>
      <sheetName val="20 СТОКИ "/>
      <sheetName val="25+26 стоки "/>
      <sheetName val="25 -цех сток "/>
      <sheetName val="26 стоки"/>
      <sheetName val="ВОД"/>
      <sheetName val="20 ВОДА"/>
      <sheetName val="25+26вод "/>
      <sheetName val="25вод"/>
      <sheetName val="вод цех"/>
      <sheetName val="25-цех вод"/>
      <sheetName val="26вод"/>
      <sheetName val="лив"/>
      <sheetName val="20 лив"/>
      <sheetName val="25+26 лив"/>
      <sheetName val="25 стоки"/>
      <sheetName val="сток цех"/>
      <sheetName val="25 -цех лив"/>
      <sheetName val="26 лив"/>
      <sheetName val=" газ "/>
      <sheetName val="20 газ"/>
      <sheetName val="25+26 газ"/>
      <sheetName val="25 газ"/>
      <sheetName val="цехгаз"/>
      <sheetName val="25-цех газ"/>
      <sheetName val="26 газ"/>
      <sheetName val="20арен"/>
      <sheetName val="20пр"/>
      <sheetName val=" инф "/>
      <sheetName val="20 инфра"/>
      <sheetName val="25+26 инф "/>
      <sheetName val="25 инф"/>
      <sheetName val="26 инф "/>
      <sheetName val=" ТЕХнадз"/>
      <sheetName val="20 тех надз"/>
      <sheetName val="25+26 надз"/>
      <sheetName val="25 надз"/>
      <sheetName val="26 надз"/>
      <sheetName val=" тп  (ЭЭ)"/>
      <sheetName val="20 тех прис (ЭЭ)"/>
      <sheetName val="25+26 тп  ЭЭ)"/>
      <sheetName val="25 тп (ЭЭ)"/>
      <sheetName val="26 тп  (ЭЭ)"/>
      <sheetName val=" тп газ "/>
      <sheetName val="20 тех прис (газ)"/>
      <sheetName val="25+26 тп газ "/>
      <sheetName val="25 тп газ"/>
      <sheetName val="26 тп газ "/>
      <sheetName val=" тп  (тэ)"/>
      <sheetName val="20 тех прис (тэ)"/>
      <sheetName val="25+26 тп  (тэ)"/>
      <sheetName val="25 тп (тэ)"/>
      <sheetName val="26 тп  (тэ)"/>
      <sheetName val=" тп  (вод)"/>
      <sheetName val="20 тех прис (вод)"/>
      <sheetName val="25+26 тп  (вод)"/>
      <sheetName val="25 тп (вод)"/>
      <sheetName val="26 тп  (вод)"/>
      <sheetName val=" тп  (хб) "/>
      <sheetName val="20 тех прис (хб)"/>
      <sheetName val="25+26 тп  (хб)"/>
      <sheetName val="25 тп (хб)"/>
      <sheetName val="26 тп  (хб)"/>
      <sheetName val=" тп  (лив)"/>
      <sheetName val="20 тех прис (лив)"/>
      <sheetName val="25+26 тп  (лив)"/>
      <sheetName val="25 тп (лив)"/>
      <sheetName val="26 тп  (лив)"/>
      <sheetName val="СЕБ проверка"/>
      <sheetName val="свод зак"/>
      <sheetName val="20зак"/>
      <sheetName val="25 зак"/>
      <sheetName val="26 зак"/>
      <sheetName val="свод инфра"/>
      <sheetName val="20инфра"/>
      <sheetName val="25инфра"/>
      <sheetName val="26инфра"/>
      <sheetName val="свод авто"/>
      <sheetName val="20 янв"/>
      <sheetName val="20ф"/>
      <sheetName val="20 март на 7.04"/>
      <sheetName val="форма"/>
      <sheetName val=" апр19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12">
          <cell r="AD12">
            <v>4759.2299999999996</v>
          </cell>
        </row>
        <row r="100">
          <cell r="AD100">
            <v>22438.03</v>
          </cell>
        </row>
        <row r="101">
          <cell r="AD101">
            <v>6821.0199999999995</v>
          </cell>
        </row>
      </sheetData>
      <sheetData sheetId="76">
        <row r="100">
          <cell r="AD100">
            <v>53528.680357021891</v>
          </cell>
        </row>
        <row r="101">
          <cell r="AD101">
            <v>14511.498932478742</v>
          </cell>
        </row>
      </sheetData>
      <sheetData sheetId="77">
        <row r="5">
          <cell r="AD5">
            <v>97227.799999999988</v>
          </cell>
        </row>
        <row r="100">
          <cell r="AD100">
            <v>21830.661675194486</v>
          </cell>
        </row>
        <row r="101">
          <cell r="AD101">
            <v>6321.8184914817939</v>
          </cell>
        </row>
      </sheetData>
      <sheetData sheetId="78">
        <row r="5">
          <cell r="AD5">
            <v>63081.130000000005</v>
          </cell>
        </row>
        <row r="100">
          <cell r="AD100">
            <v>31698.018681827401</v>
          </cell>
        </row>
        <row r="101">
          <cell r="AD101">
            <v>8189.6804409969491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4"/>
  <sheetViews>
    <sheetView tabSelected="1" topLeftCell="A18" zoomScaleNormal="100" workbookViewId="0">
      <selection activeCell="H21" sqref="H21"/>
    </sheetView>
  </sheetViews>
  <sheetFormatPr defaultRowHeight="15" x14ac:dyDescent="0.25"/>
  <cols>
    <col min="1" max="1" width="39.7109375" customWidth="1"/>
    <col min="2" max="2" width="16.5703125" customWidth="1"/>
    <col min="3" max="3" width="19.7109375" customWidth="1"/>
  </cols>
  <sheetData>
    <row r="3" spans="1:3" ht="36" customHeight="1" x14ac:dyDescent="0.25">
      <c r="A3" s="9" t="s">
        <v>38</v>
      </c>
      <c r="B3" s="9"/>
      <c r="C3" s="9"/>
    </row>
    <row r="4" spans="1:3" x14ac:dyDescent="0.25">
      <c r="A4" s="1"/>
      <c r="B4" s="1"/>
      <c r="C4" s="1"/>
    </row>
    <row r="5" spans="1:3" x14ac:dyDescent="0.25">
      <c r="A5" s="9" t="s">
        <v>0</v>
      </c>
      <c r="B5" s="9"/>
      <c r="C5" s="9"/>
    </row>
    <row r="6" spans="1:3" x14ac:dyDescent="0.25">
      <c r="A6" s="1" t="s">
        <v>39</v>
      </c>
      <c r="B6" s="1"/>
      <c r="C6" s="1"/>
    </row>
    <row r="7" spans="1:3" x14ac:dyDescent="0.25">
      <c r="A7" s="2"/>
      <c r="B7" s="2" t="s">
        <v>1</v>
      </c>
      <c r="C7" s="2" t="s">
        <v>2</v>
      </c>
    </row>
    <row r="8" spans="1:3" x14ac:dyDescent="0.25">
      <c r="A8" s="3" t="s">
        <v>3</v>
      </c>
      <c r="B8" s="4">
        <f>1999.62092/1.18</f>
        <v>1694.5940000000001</v>
      </c>
      <c r="C8" s="4" t="s">
        <v>5</v>
      </c>
    </row>
    <row r="9" spans="1:3" ht="31.5" x14ac:dyDescent="0.25">
      <c r="A9" s="3" t="s">
        <v>4</v>
      </c>
      <c r="B9" s="4">
        <v>194.32721000000001</v>
      </c>
      <c r="C9" s="4" t="s">
        <v>5</v>
      </c>
    </row>
    <row r="10" spans="1:3" ht="31.5" x14ac:dyDescent="0.25">
      <c r="A10" s="5" t="s">
        <v>6</v>
      </c>
      <c r="B10" s="4">
        <f>'[1]20 тех прис (вод)'!$AD$12/1000</f>
        <v>4.7592299999999996</v>
      </c>
      <c r="C10" s="4" t="s">
        <v>5</v>
      </c>
    </row>
    <row r="11" spans="1:3" ht="52.5" x14ac:dyDescent="0.25">
      <c r="A11" s="5" t="s">
        <v>7</v>
      </c>
      <c r="B11" s="6">
        <v>0</v>
      </c>
      <c r="C11" s="4" t="s">
        <v>5</v>
      </c>
    </row>
    <row r="12" spans="1:3" ht="21" x14ac:dyDescent="0.25">
      <c r="A12" s="5" t="s">
        <v>8</v>
      </c>
      <c r="B12" s="4">
        <v>0</v>
      </c>
      <c r="C12" s="4" t="s">
        <v>5</v>
      </c>
    </row>
    <row r="13" spans="1:3" ht="31.5" x14ac:dyDescent="0.25">
      <c r="A13" s="5" t="s">
        <v>9</v>
      </c>
      <c r="B13" s="4">
        <f>'[1]20 тех прис (вод)'!$AD$100/1000+'[1]20 тех прис (вод)'!$AD$101/1000</f>
        <v>29.259049999999998</v>
      </c>
      <c r="C13" s="4" t="s">
        <v>5</v>
      </c>
    </row>
    <row r="14" spans="1:3" ht="31.5" x14ac:dyDescent="0.25">
      <c r="A14" s="5" t="s">
        <v>10</v>
      </c>
      <c r="B14" s="4">
        <f>'[1]25+26 тп  (вод)'!$AD$100/1000+'[1]25+26 тп  (вод)'!$AD$101/1000</f>
        <v>68.040179289500628</v>
      </c>
      <c r="C14" s="4" t="s">
        <v>5</v>
      </c>
    </row>
    <row r="15" spans="1:3" ht="21" x14ac:dyDescent="0.25">
      <c r="A15" s="5" t="s">
        <v>11</v>
      </c>
      <c r="B15" s="4">
        <v>0</v>
      </c>
      <c r="C15" s="4" t="s">
        <v>12</v>
      </c>
    </row>
    <row r="16" spans="1:3" ht="31.5" x14ac:dyDescent="0.25">
      <c r="A16" s="5" t="s">
        <v>13</v>
      </c>
      <c r="B16" s="4">
        <v>0</v>
      </c>
      <c r="C16" s="4" t="s">
        <v>12</v>
      </c>
    </row>
    <row r="17" spans="1:3" ht="42.75" customHeight="1" x14ac:dyDescent="0.25">
      <c r="A17" s="5" t="s">
        <v>14</v>
      </c>
      <c r="B17" s="4">
        <f>'[1]25 тп (вод)'!$AD$5/1000-'[1]25 тп (вод)'!$AD$100/1000-'[1]25 тп (вод)'!$AD$101/1000</f>
        <v>69.075319833323704</v>
      </c>
      <c r="C17" s="4" t="s">
        <v>15</v>
      </c>
    </row>
    <row r="18" spans="1:3" ht="42.75" customHeight="1" x14ac:dyDescent="0.25">
      <c r="A18" s="5" t="s">
        <v>16</v>
      </c>
      <c r="B18" s="4">
        <f>'[1]26 тп  (вод)'!$AD$5/1000-'[1]26 тп  (вод)'!$AD$100/1000-'[1]26 тп  (вод)'!$AD$101/1000</f>
        <v>23.193430877175651</v>
      </c>
      <c r="C18" s="4" t="s">
        <v>17</v>
      </c>
    </row>
    <row r="19" spans="1:3" ht="73.5" x14ac:dyDescent="0.25">
      <c r="A19" s="5" t="s">
        <v>18</v>
      </c>
      <c r="B19" s="4">
        <v>0</v>
      </c>
      <c r="C19" s="4" t="s">
        <v>12</v>
      </c>
    </row>
    <row r="20" spans="1:3" ht="94.5" x14ac:dyDescent="0.25">
      <c r="A20" s="5" t="s">
        <v>19</v>
      </c>
      <c r="B20" s="4">
        <v>0</v>
      </c>
      <c r="C20" s="4" t="s">
        <v>12</v>
      </c>
    </row>
    <row r="21" spans="1:3" ht="94.5" x14ac:dyDescent="0.25">
      <c r="A21" s="5" t="s">
        <v>20</v>
      </c>
      <c r="B21" s="4">
        <v>0</v>
      </c>
      <c r="C21" s="4" t="s">
        <v>12</v>
      </c>
    </row>
    <row r="22" spans="1:3" ht="73.5" x14ac:dyDescent="0.25">
      <c r="A22" s="3" t="s">
        <v>21</v>
      </c>
      <c r="B22" s="4">
        <f>B24-B24*0.2</f>
        <v>1200.213432</v>
      </c>
      <c r="C22" s="4" t="s">
        <v>40</v>
      </c>
    </row>
    <row r="23" spans="1:3" ht="31.5" x14ac:dyDescent="0.25">
      <c r="A23" s="3" t="s">
        <v>22</v>
      </c>
      <c r="B23" s="4">
        <v>1406.5450900000001</v>
      </c>
      <c r="C23" s="4" t="s">
        <v>23</v>
      </c>
    </row>
    <row r="24" spans="1:3" ht="21" x14ac:dyDescent="0.25">
      <c r="A24" s="3" t="s">
        <v>24</v>
      </c>
      <c r="B24" s="4">
        <f>B8-B9</f>
        <v>1500.2667900000001</v>
      </c>
      <c r="C24" s="4" t="s">
        <v>12</v>
      </c>
    </row>
    <row r="25" spans="1:3" ht="63" hidden="1" x14ac:dyDescent="0.25">
      <c r="A25" s="3" t="s">
        <v>25</v>
      </c>
      <c r="B25" s="7" t="s">
        <v>26</v>
      </c>
      <c r="C25" s="4"/>
    </row>
    <row r="26" spans="1:3" x14ac:dyDescent="0.25">
      <c r="A26" s="3" t="s">
        <v>27</v>
      </c>
      <c r="B26" s="4">
        <v>0</v>
      </c>
      <c r="C26" s="4" t="s">
        <v>28</v>
      </c>
    </row>
    <row r="27" spans="1:3" x14ac:dyDescent="0.25">
      <c r="A27" s="3" t="s">
        <v>29</v>
      </c>
      <c r="B27" s="4">
        <v>0</v>
      </c>
      <c r="C27" s="4" t="s">
        <v>28</v>
      </c>
    </row>
    <row r="28" spans="1:3" ht="21" x14ac:dyDescent="0.25">
      <c r="A28" s="3" t="s">
        <v>30</v>
      </c>
      <c r="B28" s="4">
        <v>0</v>
      </c>
      <c r="C28" s="4" t="s">
        <v>28</v>
      </c>
    </row>
    <row r="29" spans="1:3" ht="31.5" x14ac:dyDescent="0.25">
      <c r="A29" s="3" t="s">
        <v>31</v>
      </c>
      <c r="B29" s="4">
        <v>0</v>
      </c>
      <c r="C29" s="4" t="s">
        <v>28</v>
      </c>
    </row>
    <row r="30" spans="1:3" x14ac:dyDescent="0.25">
      <c r="A30" s="3" t="s">
        <v>32</v>
      </c>
      <c r="B30" s="8">
        <v>0</v>
      </c>
      <c r="C30" s="4" t="s">
        <v>28</v>
      </c>
    </row>
    <row r="31" spans="1:3" ht="21" x14ac:dyDescent="0.25">
      <c r="A31" s="3" t="s">
        <v>33</v>
      </c>
      <c r="B31" s="4">
        <v>1</v>
      </c>
      <c r="C31" s="4" t="s">
        <v>28</v>
      </c>
    </row>
    <row r="32" spans="1:3" ht="21" x14ac:dyDescent="0.25">
      <c r="A32" s="3" t="s">
        <v>34</v>
      </c>
      <c r="B32" s="4">
        <v>0</v>
      </c>
      <c r="C32" s="4" t="s">
        <v>28</v>
      </c>
    </row>
    <row r="33" spans="1:3" ht="21" x14ac:dyDescent="0.25">
      <c r="A33" s="3" t="s">
        <v>35</v>
      </c>
      <c r="B33" s="4">
        <v>0</v>
      </c>
      <c r="C33" s="4" t="s">
        <v>28</v>
      </c>
    </row>
    <row r="34" spans="1:3" ht="31.5" x14ac:dyDescent="0.25">
      <c r="A34" s="3" t="s">
        <v>36</v>
      </c>
      <c r="B34" s="4">
        <v>0</v>
      </c>
      <c r="C34" s="4" t="s">
        <v>37</v>
      </c>
    </row>
  </sheetData>
  <mergeCells count="2">
    <mergeCell ref="A3:C3"/>
    <mergeCell ref="A5:C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2018-11-26T11:39:17Z</cp:lastPrinted>
  <dcterms:created xsi:type="dcterms:W3CDTF">2018-04-10T13:28:00Z</dcterms:created>
  <dcterms:modified xsi:type="dcterms:W3CDTF">2018-11-26T11:39:24Z</dcterms:modified>
</cp:coreProperties>
</file>