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8"/>
  </bookViews>
  <sheets>
    <sheet name=" Обоснование НМЦ" sheetId="75" r:id="rId1"/>
  </sheets>
  <definedNames>
    <definedName name="_xlnm.Print_Area" localSheetId="0">' Обоснование НМЦ'!$A$1:$E$20</definedName>
  </definedNames>
  <calcPr calcId="152511"/>
</workbook>
</file>

<file path=xl/calcChain.xml><?xml version="1.0" encoding="utf-8"?>
<calcChain xmlns="http://schemas.openxmlformats.org/spreadsheetml/2006/main">
  <c r="E7" i="75" l="1"/>
  <c r="E16" i="75" l="1"/>
  <c r="E15" i="75"/>
  <c r="E14" i="75"/>
  <c r="E12" i="75"/>
  <c r="E11" i="75"/>
  <c r="E9" i="75"/>
  <c r="E8" i="75"/>
  <c r="E17" i="75" l="1"/>
  <c r="E18" i="75" l="1"/>
  <c r="E19" i="75" s="1"/>
</calcChain>
</file>

<file path=xl/sharedStrings.xml><?xml version="1.0" encoding="utf-8"?>
<sst xmlns="http://schemas.openxmlformats.org/spreadsheetml/2006/main" count="22" uniqueCount="22">
  <si>
    <t>Экспертиза</t>
  </si>
  <si>
    <t>№
п/п</t>
  </si>
  <si>
    <t>Наименование работ и затрат.</t>
  </si>
  <si>
    <t xml:space="preserve">Стоимость,
  тыс. рублей 
</t>
  </si>
  <si>
    <t>ВСЕГО :</t>
  </si>
  <si>
    <t>ИТОГО :</t>
  </si>
  <si>
    <t>НДС 18%</t>
  </si>
  <si>
    <t>Ограждение территории</t>
  </si>
  <si>
    <t>сети хозяйственно-бытовой канализации</t>
  </si>
  <si>
    <t>Изыскания</t>
  </si>
  <si>
    <t>Сети связи</t>
  </si>
  <si>
    <t>Автомобильная дорога</t>
  </si>
  <si>
    <t>Сети наружного электроосвещения</t>
  </si>
  <si>
    <t xml:space="preserve">Комплекс электроснабжения </t>
  </si>
  <si>
    <t>Сети  ливневой канализации</t>
  </si>
  <si>
    <t>СВЕДЕНИЯ</t>
  </si>
  <si>
    <t>Ед.изм.</t>
  </si>
  <si>
    <t>Кол-во</t>
  </si>
  <si>
    <t>Усл.ед.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</si>
  <si>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</si>
  <si>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о начальной (максимальной) цене единицы работ на проектирование первого этара строительства объектов особой экономической зоны промышленно-производственного типа "Липецк", расположенной в Елецком районе Липецкой области (подэтап 1.3)</t>
  </si>
  <si>
    <t>Проектирование первого этара строительства объектов особой экономической зоны промышленно-производственного типа "Липецк", расположенной в Елецком районе Липецкой области (подэтап 1.3),в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</si>
</sst>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0\ _₽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>
      <alignment horizontal="left" vertical="top"/>
    </xf>
    <xf numFmtId="0" fontId="3" fillId="0" borderId="9">
      <alignment horizontal="center" vertical="center"/>
    </xf>
    <xf numFmtId="0" fontId="3" fillId="0" borderId="1">
      <alignment horizontal="center" vertical="center"/>
    </xf>
    <xf numFmtId="0" fontId="3" fillId="0" borderId="9">
      <alignment horizontal="center" vertical="center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0" fontId="3" fillId="0" borderId="0">
      <alignment horizontal="right" vertical="top"/>
    </xf>
    <xf numFmtId="0" fontId="1" fillId="0" borderId="0"/>
    <xf numFmtId="0" fontId="8" fillId="0" borderId="0"/>
  </cellStyleXfs>
  <cellXfs count="48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2" fillId="0" borderId="1" xfId="5" applyNumberFormat="1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>
      <alignment horizontal="center" vertical="center" wrapText="1"/>
    </xf>
    <xf numFmtId="0" fontId="12" fillId="0" borderId="1" xfId="7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1" xfId="8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0" xfId="0" applyFont="1"/>
    <xf numFmtId="0" fontId="7" fillId="0" borderId="0" xfId="0" applyFont="1"/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6" xfId="0" applyFont="1" applyFill="1" applyBorder="1" applyAlignment="1">
      <alignment horizontal="left" vertical="center" wrapText="1"/>
    </xf>
    <xf numFmtId="0" fontId="13" fillId="0" borderId="0" xfId="0" applyFont="1"/>
    <xf numFmtId="2" fontId="5" fillId="2" borderId="3" xfId="0" applyNumberFormat="1" applyFont="1" applyFill="1" applyBorder="1" applyAlignment="1">
      <alignment horizontal="center" vertical="center" wrapText="1"/>
    </xf>
    <xf numFmtId="170" fontId="12" fillId="0" borderId="4" xfId="7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49" fontId="13" fillId="0" borderId="2" xfId="0" applyNumberFormat="1" applyFont="1" applyBorder="1" applyAlignment="1">
      <alignment horizontal="left" vertical="center" wrapText="1"/>
    </xf>
    <xf numFmtId="170" fontId="12" fillId="0" borderId="1" xfId="7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12" fillId="0" borderId="4" xfId="7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7" fillId="0" borderId="0" xfId="2" applyFont="1" applyFill="1" applyBorder="1" applyAlignment="1">
      <alignment wrapText="1"/>
    </xf>
    <xf numFmtId="0" fontId="13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4" fillId="0" borderId="1" xfId="7" applyNumberFormat="1" applyFont="1" applyFill="1" applyBorder="1" applyAlignment="1">
      <alignment horizontal="center" vertical="center" wrapText="1"/>
    </xf>
    <xf numFmtId="0" fontId="14" fillId="0" borderId="6" xfId="6" applyNumberFormat="1" applyFont="1" applyFill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7" fillId="0" borderId="0" xfId="2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2" fillId="0" borderId="1" xfId="3" quotePrefix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4" quotePrefix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4" xfId="4" quotePrefix="1" applyFont="1" applyFill="1" applyBorder="1" applyAlignment="1">
      <alignment horizontal="center" vertical="center" wrapText="1"/>
    </xf>
    <xf numFmtId="0" fontId="12" fillId="0" borderId="5" xfId="4" quotePrefix="1" applyFont="1" applyFill="1" applyBorder="1" applyAlignment="1">
      <alignment horizontal="center" vertical="center" wrapText="1"/>
    </xf>
  </cellXfs>
  <cellStyles count="11">
    <cellStyle name="S0" xfId="2"/>
    <cellStyle name="S12" xfId="4"/>
    <cellStyle name="S14" xfId="3"/>
    <cellStyle name="S16" xfId="5"/>
    <cellStyle name="S17" xfId="6"/>
    <cellStyle name="S18" xfId="7"/>
    <cellStyle name="S22" xfId="8"/>
    <cellStyle name="Обычный" xfId="0" builtinId="0"/>
    <cellStyle name="Обычный 2" xfId="9"/>
    <cellStyle name="Обычный 2 2" xfId="1"/>
    <cellStyle name="Обычный 3" xfId="10"/>
  </cellStyles>
  <dxfs count="0"/>
  <tableStyles count="0" defaultTableStyle="TableStyleMedium9" defaultPivotStyle="PivotStyleLight16"/>
  <colors>
    <mruColors>
      <color rgb="FF99FF33"/>
      <color rgb="FFFFCCCC"/>
      <color rgb="FFA4FEFE"/>
      <color rgb="FFCCFF33"/>
      <color rgb="FF8BF729"/>
      <color rgb="FF99FFCC"/>
      <color rgb="FF99FF66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ID23"/>
  <sheetViews>
    <sheetView tabSelected="1" view="pageBreakPreview" zoomScale="85" zoomScaleNormal="100" zoomScaleSheetLayoutView="85" workbookViewId="0">
      <selection activeCell="A21" sqref="A21:E21"/>
    </sheetView>
  </sheetViews>
  <sheetFormatPr defaultRowHeight="13.8" outlineLevelCol="1" x14ac:dyDescent="0.25"/>
  <cols>
    <col min="1" max="1" width="8.44140625" style="2" customWidth="1"/>
    <col min="2" max="2" width="51.109375" style="2" customWidth="1"/>
    <col min="3" max="3" width="13.109375" style="2" customWidth="1"/>
    <col min="4" max="4" width="11.6640625" style="2" customWidth="1"/>
    <col min="5" max="5" width="24.44140625" style="1" customWidth="1"/>
    <col min="6" max="6" width="9.109375" style="2" customWidth="1" outlineLevel="1"/>
    <col min="7" max="243" width="9.109375" style="2"/>
    <col min="244" max="244" width="8.44140625" style="2" customWidth="1"/>
    <col min="245" max="245" width="63.5546875" style="2" customWidth="1"/>
    <col min="246" max="246" width="24.44140625" style="2" customWidth="1"/>
    <col min="247" max="247" width="15" style="2" customWidth="1"/>
    <col min="248" max="249" width="11" style="2" bestFit="1" customWidth="1"/>
    <col min="250" max="250" width="9.109375" style="2"/>
    <col min="251" max="251" width="10" style="2" bestFit="1" customWidth="1"/>
    <col min="252" max="499" width="9.109375" style="2"/>
    <col min="500" max="500" width="8.44140625" style="2" customWidth="1"/>
    <col min="501" max="501" width="63.5546875" style="2" customWidth="1"/>
    <col min="502" max="502" width="24.44140625" style="2" customWidth="1"/>
    <col min="503" max="503" width="15" style="2" customWidth="1"/>
    <col min="504" max="505" width="11" style="2" bestFit="1" customWidth="1"/>
    <col min="506" max="506" width="9.109375" style="2"/>
    <col min="507" max="507" width="10" style="2" bestFit="1" customWidth="1"/>
    <col min="508" max="755" width="9.109375" style="2"/>
    <col min="756" max="756" width="8.44140625" style="2" customWidth="1"/>
    <col min="757" max="757" width="63.5546875" style="2" customWidth="1"/>
    <col min="758" max="758" width="24.44140625" style="2" customWidth="1"/>
    <col min="759" max="759" width="15" style="2" customWidth="1"/>
    <col min="760" max="761" width="11" style="2" bestFit="1" customWidth="1"/>
    <col min="762" max="762" width="9.109375" style="2"/>
    <col min="763" max="763" width="10" style="2" bestFit="1" customWidth="1"/>
    <col min="764" max="1011" width="9.109375" style="2"/>
    <col min="1012" max="1012" width="8.44140625" style="2" customWidth="1"/>
    <col min="1013" max="1013" width="63.5546875" style="2" customWidth="1"/>
    <col min="1014" max="1014" width="24.44140625" style="2" customWidth="1"/>
    <col min="1015" max="1015" width="15" style="2" customWidth="1"/>
    <col min="1016" max="1017" width="11" style="2" bestFit="1" customWidth="1"/>
    <col min="1018" max="1018" width="9.109375" style="2"/>
    <col min="1019" max="1019" width="10" style="2" bestFit="1" customWidth="1"/>
    <col min="1020" max="1267" width="9.109375" style="2"/>
    <col min="1268" max="1268" width="8.44140625" style="2" customWidth="1"/>
    <col min="1269" max="1269" width="63.5546875" style="2" customWidth="1"/>
    <col min="1270" max="1270" width="24.44140625" style="2" customWidth="1"/>
    <col min="1271" max="1271" width="15" style="2" customWidth="1"/>
    <col min="1272" max="1273" width="11" style="2" bestFit="1" customWidth="1"/>
    <col min="1274" max="1274" width="9.109375" style="2"/>
    <col min="1275" max="1275" width="10" style="2" bestFit="1" customWidth="1"/>
    <col min="1276" max="1523" width="9.109375" style="2"/>
    <col min="1524" max="1524" width="8.44140625" style="2" customWidth="1"/>
    <col min="1525" max="1525" width="63.5546875" style="2" customWidth="1"/>
    <col min="1526" max="1526" width="24.44140625" style="2" customWidth="1"/>
    <col min="1527" max="1527" width="15" style="2" customWidth="1"/>
    <col min="1528" max="1529" width="11" style="2" bestFit="1" customWidth="1"/>
    <col min="1530" max="1530" width="9.109375" style="2"/>
    <col min="1531" max="1531" width="10" style="2" bestFit="1" customWidth="1"/>
    <col min="1532" max="1779" width="9.109375" style="2"/>
    <col min="1780" max="1780" width="8.44140625" style="2" customWidth="1"/>
    <col min="1781" max="1781" width="63.5546875" style="2" customWidth="1"/>
    <col min="1782" max="1782" width="24.44140625" style="2" customWidth="1"/>
    <col min="1783" max="1783" width="15" style="2" customWidth="1"/>
    <col min="1784" max="1785" width="11" style="2" bestFit="1" customWidth="1"/>
    <col min="1786" max="1786" width="9.109375" style="2"/>
    <col min="1787" max="1787" width="10" style="2" bestFit="1" customWidth="1"/>
    <col min="1788" max="2035" width="9.109375" style="2"/>
    <col min="2036" max="2036" width="8.44140625" style="2" customWidth="1"/>
    <col min="2037" max="2037" width="63.5546875" style="2" customWidth="1"/>
    <col min="2038" max="2038" width="24.44140625" style="2" customWidth="1"/>
    <col min="2039" max="2039" width="15" style="2" customWidth="1"/>
    <col min="2040" max="2041" width="11" style="2" bestFit="1" customWidth="1"/>
    <col min="2042" max="2042" width="9.109375" style="2"/>
    <col min="2043" max="2043" width="10" style="2" bestFit="1" customWidth="1"/>
    <col min="2044" max="2291" width="9.109375" style="2"/>
    <col min="2292" max="2292" width="8.44140625" style="2" customWidth="1"/>
    <col min="2293" max="2293" width="63.5546875" style="2" customWidth="1"/>
    <col min="2294" max="2294" width="24.44140625" style="2" customWidth="1"/>
    <col min="2295" max="2295" width="15" style="2" customWidth="1"/>
    <col min="2296" max="2297" width="11" style="2" bestFit="1" customWidth="1"/>
    <col min="2298" max="2298" width="9.109375" style="2"/>
    <col min="2299" max="2299" width="10" style="2" bestFit="1" customWidth="1"/>
    <col min="2300" max="2547" width="9.109375" style="2"/>
    <col min="2548" max="2548" width="8.44140625" style="2" customWidth="1"/>
    <col min="2549" max="2549" width="63.5546875" style="2" customWidth="1"/>
    <col min="2550" max="2550" width="24.44140625" style="2" customWidth="1"/>
    <col min="2551" max="2551" width="15" style="2" customWidth="1"/>
    <col min="2552" max="2553" width="11" style="2" bestFit="1" customWidth="1"/>
    <col min="2554" max="2554" width="9.109375" style="2"/>
    <col min="2555" max="2555" width="10" style="2" bestFit="1" customWidth="1"/>
    <col min="2556" max="2803" width="9.109375" style="2"/>
    <col min="2804" max="2804" width="8.44140625" style="2" customWidth="1"/>
    <col min="2805" max="2805" width="63.5546875" style="2" customWidth="1"/>
    <col min="2806" max="2806" width="24.44140625" style="2" customWidth="1"/>
    <col min="2807" max="2807" width="15" style="2" customWidth="1"/>
    <col min="2808" max="2809" width="11" style="2" bestFit="1" customWidth="1"/>
    <col min="2810" max="2810" width="9.109375" style="2"/>
    <col min="2811" max="2811" width="10" style="2" bestFit="1" customWidth="1"/>
    <col min="2812" max="3059" width="9.109375" style="2"/>
    <col min="3060" max="3060" width="8.44140625" style="2" customWidth="1"/>
    <col min="3061" max="3061" width="63.5546875" style="2" customWidth="1"/>
    <col min="3062" max="3062" width="24.44140625" style="2" customWidth="1"/>
    <col min="3063" max="3063" width="15" style="2" customWidth="1"/>
    <col min="3064" max="3065" width="11" style="2" bestFit="1" customWidth="1"/>
    <col min="3066" max="3066" width="9.109375" style="2"/>
    <col min="3067" max="3067" width="10" style="2" bestFit="1" customWidth="1"/>
    <col min="3068" max="3315" width="9.109375" style="2"/>
    <col min="3316" max="3316" width="8.44140625" style="2" customWidth="1"/>
    <col min="3317" max="3317" width="63.5546875" style="2" customWidth="1"/>
    <col min="3318" max="3318" width="24.44140625" style="2" customWidth="1"/>
    <col min="3319" max="3319" width="15" style="2" customWidth="1"/>
    <col min="3320" max="3321" width="11" style="2" bestFit="1" customWidth="1"/>
    <col min="3322" max="3322" width="9.109375" style="2"/>
    <col min="3323" max="3323" width="10" style="2" bestFit="1" customWidth="1"/>
    <col min="3324" max="3571" width="9.109375" style="2"/>
    <col min="3572" max="3572" width="8.44140625" style="2" customWidth="1"/>
    <col min="3573" max="3573" width="63.5546875" style="2" customWidth="1"/>
    <col min="3574" max="3574" width="24.44140625" style="2" customWidth="1"/>
    <col min="3575" max="3575" width="15" style="2" customWidth="1"/>
    <col min="3576" max="3577" width="11" style="2" bestFit="1" customWidth="1"/>
    <col min="3578" max="3578" width="9.109375" style="2"/>
    <col min="3579" max="3579" width="10" style="2" bestFit="1" customWidth="1"/>
    <col min="3580" max="3827" width="9.109375" style="2"/>
    <col min="3828" max="3828" width="8.44140625" style="2" customWidth="1"/>
    <col min="3829" max="3829" width="63.5546875" style="2" customWidth="1"/>
    <col min="3830" max="3830" width="24.44140625" style="2" customWidth="1"/>
    <col min="3831" max="3831" width="15" style="2" customWidth="1"/>
    <col min="3832" max="3833" width="11" style="2" bestFit="1" customWidth="1"/>
    <col min="3834" max="3834" width="9.109375" style="2"/>
    <col min="3835" max="3835" width="10" style="2" bestFit="1" customWidth="1"/>
    <col min="3836" max="4083" width="9.109375" style="2"/>
    <col min="4084" max="4084" width="8.44140625" style="2" customWidth="1"/>
    <col min="4085" max="4085" width="63.5546875" style="2" customWidth="1"/>
    <col min="4086" max="4086" width="24.44140625" style="2" customWidth="1"/>
    <col min="4087" max="4087" width="15" style="2" customWidth="1"/>
    <col min="4088" max="4089" width="11" style="2" bestFit="1" customWidth="1"/>
    <col min="4090" max="4090" width="9.109375" style="2"/>
    <col min="4091" max="4091" width="10" style="2" bestFit="1" customWidth="1"/>
    <col min="4092" max="4339" width="9.109375" style="2"/>
    <col min="4340" max="4340" width="8.44140625" style="2" customWidth="1"/>
    <col min="4341" max="4341" width="63.5546875" style="2" customWidth="1"/>
    <col min="4342" max="4342" width="24.44140625" style="2" customWidth="1"/>
    <col min="4343" max="4343" width="15" style="2" customWidth="1"/>
    <col min="4344" max="4345" width="11" style="2" bestFit="1" customWidth="1"/>
    <col min="4346" max="4346" width="9.109375" style="2"/>
    <col min="4347" max="4347" width="10" style="2" bestFit="1" customWidth="1"/>
    <col min="4348" max="4595" width="9.109375" style="2"/>
    <col min="4596" max="4596" width="8.44140625" style="2" customWidth="1"/>
    <col min="4597" max="4597" width="63.5546875" style="2" customWidth="1"/>
    <col min="4598" max="4598" width="24.44140625" style="2" customWidth="1"/>
    <col min="4599" max="4599" width="15" style="2" customWidth="1"/>
    <col min="4600" max="4601" width="11" style="2" bestFit="1" customWidth="1"/>
    <col min="4602" max="4602" width="9.109375" style="2"/>
    <col min="4603" max="4603" width="10" style="2" bestFit="1" customWidth="1"/>
    <col min="4604" max="4851" width="9.109375" style="2"/>
    <col min="4852" max="4852" width="8.44140625" style="2" customWidth="1"/>
    <col min="4853" max="4853" width="63.5546875" style="2" customWidth="1"/>
    <col min="4854" max="4854" width="24.44140625" style="2" customWidth="1"/>
    <col min="4855" max="4855" width="15" style="2" customWidth="1"/>
    <col min="4856" max="4857" width="11" style="2" bestFit="1" customWidth="1"/>
    <col min="4858" max="4858" width="9.109375" style="2"/>
    <col min="4859" max="4859" width="10" style="2" bestFit="1" customWidth="1"/>
    <col min="4860" max="5107" width="9.109375" style="2"/>
    <col min="5108" max="5108" width="8.44140625" style="2" customWidth="1"/>
    <col min="5109" max="5109" width="63.5546875" style="2" customWidth="1"/>
    <col min="5110" max="5110" width="24.44140625" style="2" customWidth="1"/>
    <col min="5111" max="5111" width="15" style="2" customWidth="1"/>
    <col min="5112" max="5113" width="11" style="2" bestFit="1" customWidth="1"/>
    <col min="5114" max="5114" width="9.109375" style="2"/>
    <col min="5115" max="5115" width="10" style="2" bestFit="1" customWidth="1"/>
    <col min="5116" max="5363" width="9.109375" style="2"/>
    <col min="5364" max="5364" width="8.44140625" style="2" customWidth="1"/>
    <col min="5365" max="5365" width="63.5546875" style="2" customWidth="1"/>
    <col min="5366" max="5366" width="24.44140625" style="2" customWidth="1"/>
    <col min="5367" max="5367" width="15" style="2" customWidth="1"/>
    <col min="5368" max="5369" width="11" style="2" bestFit="1" customWidth="1"/>
    <col min="5370" max="5370" width="9.109375" style="2"/>
    <col min="5371" max="5371" width="10" style="2" bestFit="1" customWidth="1"/>
    <col min="5372" max="5619" width="9.109375" style="2"/>
    <col min="5620" max="5620" width="8.44140625" style="2" customWidth="1"/>
    <col min="5621" max="5621" width="63.5546875" style="2" customWidth="1"/>
    <col min="5622" max="5622" width="24.44140625" style="2" customWidth="1"/>
    <col min="5623" max="5623" width="15" style="2" customWidth="1"/>
    <col min="5624" max="5625" width="11" style="2" bestFit="1" customWidth="1"/>
    <col min="5626" max="5626" width="9.109375" style="2"/>
    <col min="5627" max="5627" width="10" style="2" bestFit="1" customWidth="1"/>
    <col min="5628" max="5875" width="9.109375" style="2"/>
    <col min="5876" max="5876" width="8.44140625" style="2" customWidth="1"/>
    <col min="5877" max="5877" width="63.5546875" style="2" customWidth="1"/>
    <col min="5878" max="5878" width="24.44140625" style="2" customWidth="1"/>
    <col min="5879" max="5879" width="15" style="2" customWidth="1"/>
    <col min="5880" max="5881" width="11" style="2" bestFit="1" customWidth="1"/>
    <col min="5882" max="5882" width="9.109375" style="2"/>
    <col min="5883" max="5883" width="10" style="2" bestFit="1" customWidth="1"/>
    <col min="5884" max="6131" width="9.109375" style="2"/>
    <col min="6132" max="6132" width="8.44140625" style="2" customWidth="1"/>
    <col min="6133" max="6133" width="63.5546875" style="2" customWidth="1"/>
    <col min="6134" max="6134" width="24.44140625" style="2" customWidth="1"/>
    <col min="6135" max="6135" width="15" style="2" customWidth="1"/>
    <col min="6136" max="6137" width="11" style="2" bestFit="1" customWidth="1"/>
    <col min="6138" max="6138" width="9.109375" style="2"/>
    <col min="6139" max="6139" width="10" style="2" bestFit="1" customWidth="1"/>
    <col min="6140" max="6387" width="9.109375" style="2"/>
    <col min="6388" max="6388" width="8.44140625" style="2" customWidth="1"/>
    <col min="6389" max="6389" width="63.5546875" style="2" customWidth="1"/>
    <col min="6390" max="6390" width="24.44140625" style="2" customWidth="1"/>
    <col min="6391" max="6391" width="15" style="2" customWidth="1"/>
    <col min="6392" max="6393" width="11" style="2" bestFit="1" customWidth="1"/>
    <col min="6394" max="6394" width="9.109375" style="2"/>
    <col min="6395" max="6395" width="10" style="2" bestFit="1" customWidth="1"/>
    <col min="6396" max="6643" width="9.109375" style="2"/>
    <col min="6644" max="6644" width="8.44140625" style="2" customWidth="1"/>
    <col min="6645" max="6645" width="63.5546875" style="2" customWidth="1"/>
    <col min="6646" max="6646" width="24.44140625" style="2" customWidth="1"/>
    <col min="6647" max="6647" width="15" style="2" customWidth="1"/>
    <col min="6648" max="6649" width="11" style="2" bestFit="1" customWidth="1"/>
    <col min="6650" max="6650" width="9.109375" style="2"/>
    <col min="6651" max="6651" width="10" style="2" bestFit="1" customWidth="1"/>
    <col min="6652" max="6899" width="9.109375" style="2"/>
    <col min="6900" max="6900" width="8.44140625" style="2" customWidth="1"/>
    <col min="6901" max="6901" width="63.5546875" style="2" customWidth="1"/>
    <col min="6902" max="6902" width="24.44140625" style="2" customWidth="1"/>
    <col min="6903" max="6903" width="15" style="2" customWidth="1"/>
    <col min="6904" max="6905" width="11" style="2" bestFit="1" customWidth="1"/>
    <col min="6906" max="6906" width="9.109375" style="2"/>
    <col min="6907" max="6907" width="10" style="2" bestFit="1" customWidth="1"/>
    <col min="6908" max="7155" width="9.109375" style="2"/>
    <col min="7156" max="7156" width="8.44140625" style="2" customWidth="1"/>
    <col min="7157" max="7157" width="63.5546875" style="2" customWidth="1"/>
    <col min="7158" max="7158" width="24.44140625" style="2" customWidth="1"/>
    <col min="7159" max="7159" width="15" style="2" customWidth="1"/>
    <col min="7160" max="7161" width="11" style="2" bestFit="1" customWidth="1"/>
    <col min="7162" max="7162" width="9.109375" style="2"/>
    <col min="7163" max="7163" width="10" style="2" bestFit="1" customWidth="1"/>
    <col min="7164" max="7411" width="9.109375" style="2"/>
    <col min="7412" max="7412" width="8.44140625" style="2" customWidth="1"/>
    <col min="7413" max="7413" width="63.5546875" style="2" customWidth="1"/>
    <col min="7414" max="7414" width="24.44140625" style="2" customWidth="1"/>
    <col min="7415" max="7415" width="15" style="2" customWidth="1"/>
    <col min="7416" max="7417" width="11" style="2" bestFit="1" customWidth="1"/>
    <col min="7418" max="7418" width="9.109375" style="2"/>
    <col min="7419" max="7419" width="10" style="2" bestFit="1" customWidth="1"/>
    <col min="7420" max="7667" width="9.109375" style="2"/>
    <col min="7668" max="7668" width="8.44140625" style="2" customWidth="1"/>
    <col min="7669" max="7669" width="63.5546875" style="2" customWidth="1"/>
    <col min="7670" max="7670" width="24.44140625" style="2" customWidth="1"/>
    <col min="7671" max="7671" width="15" style="2" customWidth="1"/>
    <col min="7672" max="7673" width="11" style="2" bestFit="1" customWidth="1"/>
    <col min="7674" max="7674" width="9.109375" style="2"/>
    <col min="7675" max="7675" width="10" style="2" bestFit="1" customWidth="1"/>
    <col min="7676" max="7923" width="9.109375" style="2"/>
    <col min="7924" max="7924" width="8.44140625" style="2" customWidth="1"/>
    <col min="7925" max="7925" width="63.5546875" style="2" customWidth="1"/>
    <col min="7926" max="7926" width="24.44140625" style="2" customWidth="1"/>
    <col min="7927" max="7927" width="15" style="2" customWidth="1"/>
    <col min="7928" max="7929" width="11" style="2" bestFit="1" customWidth="1"/>
    <col min="7930" max="7930" width="9.109375" style="2"/>
    <col min="7931" max="7931" width="10" style="2" bestFit="1" customWidth="1"/>
    <col min="7932" max="8179" width="9.109375" style="2"/>
    <col min="8180" max="8180" width="8.44140625" style="2" customWidth="1"/>
    <col min="8181" max="8181" width="63.5546875" style="2" customWidth="1"/>
    <col min="8182" max="8182" width="24.44140625" style="2" customWidth="1"/>
    <col min="8183" max="8183" width="15" style="2" customWidth="1"/>
    <col min="8184" max="8185" width="11" style="2" bestFit="1" customWidth="1"/>
    <col min="8186" max="8186" width="9.109375" style="2"/>
    <col min="8187" max="8187" width="10" style="2" bestFit="1" customWidth="1"/>
    <col min="8188" max="8435" width="9.109375" style="2"/>
    <col min="8436" max="8436" width="8.44140625" style="2" customWidth="1"/>
    <col min="8437" max="8437" width="63.5546875" style="2" customWidth="1"/>
    <col min="8438" max="8438" width="24.44140625" style="2" customWidth="1"/>
    <col min="8439" max="8439" width="15" style="2" customWidth="1"/>
    <col min="8440" max="8441" width="11" style="2" bestFit="1" customWidth="1"/>
    <col min="8442" max="8442" width="9.109375" style="2"/>
    <col min="8443" max="8443" width="10" style="2" bestFit="1" customWidth="1"/>
    <col min="8444" max="8691" width="9.109375" style="2"/>
    <col min="8692" max="8692" width="8.44140625" style="2" customWidth="1"/>
    <col min="8693" max="8693" width="63.5546875" style="2" customWidth="1"/>
    <col min="8694" max="8694" width="24.44140625" style="2" customWidth="1"/>
    <col min="8695" max="8695" width="15" style="2" customWidth="1"/>
    <col min="8696" max="8697" width="11" style="2" bestFit="1" customWidth="1"/>
    <col min="8698" max="8698" width="9.109375" style="2"/>
    <col min="8699" max="8699" width="10" style="2" bestFit="1" customWidth="1"/>
    <col min="8700" max="8947" width="9.109375" style="2"/>
    <col min="8948" max="8948" width="8.44140625" style="2" customWidth="1"/>
    <col min="8949" max="8949" width="63.5546875" style="2" customWidth="1"/>
    <col min="8950" max="8950" width="24.44140625" style="2" customWidth="1"/>
    <col min="8951" max="8951" width="15" style="2" customWidth="1"/>
    <col min="8952" max="8953" width="11" style="2" bestFit="1" customWidth="1"/>
    <col min="8954" max="8954" width="9.109375" style="2"/>
    <col min="8955" max="8955" width="10" style="2" bestFit="1" customWidth="1"/>
    <col min="8956" max="9203" width="9.109375" style="2"/>
    <col min="9204" max="9204" width="8.44140625" style="2" customWidth="1"/>
    <col min="9205" max="9205" width="63.5546875" style="2" customWidth="1"/>
    <col min="9206" max="9206" width="24.44140625" style="2" customWidth="1"/>
    <col min="9207" max="9207" width="15" style="2" customWidth="1"/>
    <col min="9208" max="9209" width="11" style="2" bestFit="1" customWidth="1"/>
    <col min="9210" max="9210" width="9.109375" style="2"/>
    <col min="9211" max="9211" width="10" style="2" bestFit="1" customWidth="1"/>
    <col min="9212" max="9459" width="9.109375" style="2"/>
    <col min="9460" max="9460" width="8.44140625" style="2" customWidth="1"/>
    <col min="9461" max="9461" width="63.5546875" style="2" customWidth="1"/>
    <col min="9462" max="9462" width="24.44140625" style="2" customWidth="1"/>
    <col min="9463" max="9463" width="15" style="2" customWidth="1"/>
    <col min="9464" max="9465" width="11" style="2" bestFit="1" customWidth="1"/>
    <col min="9466" max="9466" width="9.109375" style="2"/>
    <col min="9467" max="9467" width="10" style="2" bestFit="1" customWidth="1"/>
    <col min="9468" max="9715" width="9.109375" style="2"/>
    <col min="9716" max="9716" width="8.44140625" style="2" customWidth="1"/>
    <col min="9717" max="9717" width="63.5546875" style="2" customWidth="1"/>
    <col min="9718" max="9718" width="24.44140625" style="2" customWidth="1"/>
    <col min="9719" max="9719" width="15" style="2" customWidth="1"/>
    <col min="9720" max="9721" width="11" style="2" bestFit="1" customWidth="1"/>
    <col min="9722" max="9722" width="9.109375" style="2"/>
    <col min="9723" max="9723" width="10" style="2" bestFit="1" customWidth="1"/>
    <col min="9724" max="9971" width="9.109375" style="2"/>
    <col min="9972" max="9972" width="8.44140625" style="2" customWidth="1"/>
    <col min="9973" max="9973" width="63.5546875" style="2" customWidth="1"/>
    <col min="9974" max="9974" width="24.44140625" style="2" customWidth="1"/>
    <col min="9975" max="9975" width="15" style="2" customWidth="1"/>
    <col min="9976" max="9977" width="11" style="2" bestFit="1" customWidth="1"/>
    <col min="9978" max="9978" width="9.109375" style="2"/>
    <col min="9979" max="9979" width="10" style="2" bestFit="1" customWidth="1"/>
    <col min="9980" max="10227" width="9.109375" style="2"/>
    <col min="10228" max="10228" width="8.44140625" style="2" customWidth="1"/>
    <col min="10229" max="10229" width="63.5546875" style="2" customWidth="1"/>
    <col min="10230" max="10230" width="24.44140625" style="2" customWidth="1"/>
    <col min="10231" max="10231" width="15" style="2" customWidth="1"/>
    <col min="10232" max="10233" width="11" style="2" bestFit="1" customWidth="1"/>
    <col min="10234" max="10234" width="9.109375" style="2"/>
    <col min="10235" max="10235" width="10" style="2" bestFit="1" customWidth="1"/>
    <col min="10236" max="10483" width="9.109375" style="2"/>
    <col min="10484" max="10484" width="8.44140625" style="2" customWidth="1"/>
    <col min="10485" max="10485" width="63.5546875" style="2" customWidth="1"/>
    <col min="10486" max="10486" width="24.44140625" style="2" customWidth="1"/>
    <col min="10487" max="10487" width="15" style="2" customWidth="1"/>
    <col min="10488" max="10489" width="11" style="2" bestFit="1" customWidth="1"/>
    <col min="10490" max="10490" width="9.109375" style="2"/>
    <col min="10491" max="10491" width="10" style="2" bestFit="1" customWidth="1"/>
    <col min="10492" max="10739" width="9.109375" style="2"/>
    <col min="10740" max="10740" width="8.44140625" style="2" customWidth="1"/>
    <col min="10741" max="10741" width="63.5546875" style="2" customWidth="1"/>
    <col min="10742" max="10742" width="24.44140625" style="2" customWidth="1"/>
    <col min="10743" max="10743" width="15" style="2" customWidth="1"/>
    <col min="10744" max="10745" width="11" style="2" bestFit="1" customWidth="1"/>
    <col min="10746" max="10746" width="9.109375" style="2"/>
    <col min="10747" max="10747" width="10" style="2" bestFit="1" customWidth="1"/>
    <col min="10748" max="10995" width="9.109375" style="2"/>
    <col min="10996" max="10996" width="8.44140625" style="2" customWidth="1"/>
    <col min="10997" max="10997" width="63.5546875" style="2" customWidth="1"/>
    <col min="10998" max="10998" width="24.44140625" style="2" customWidth="1"/>
    <col min="10999" max="10999" width="15" style="2" customWidth="1"/>
    <col min="11000" max="11001" width="11" style="2" bestFit="1" customWidth="1"/>
    <col min="11002" max="11002" width="9.109375" style="2"/>
    <col min="11003" max="11003" width="10" style="2" bestFit="1" customWidth="1"/>
    <col min="11004" max="11251" width="9.109375" style="2"/>
    <col min="11252" max="11252" width="8.44140625" style="2" customWidth="1"/>
    <col min="11253" max="11253" width="63.5546875" style="2" customWidth="1"/>
    <col min="11254" max="11254" width="24.44140625" style="2" customWidth="1"/>
    <col min="11255" max="11255" width="15" style="2" customWidth="1"/>
    <col min="11256" max="11257" width="11" style="2" bestFit="1" customWidth="1"/>
    <col min="11258" max="11258" width="9.109375" style="2"/>
    <col min="11259" max="11259" width="10" style="2" bestFit="1" customWidth="1"/>
    <col min="11260" max="11507" width="9.109375" style="2"/>
    <col min="11508" max="11508" width="8.44140625" style="2" customWidth="1"/>
    <col min="11509" max="11509" width="63.5546875" style="2" customWidth="1"/>
    <col min="11510" max="11510" width="24.44140625" style="2" customWidth="1"/>
    <col min="11511" max="11511" width="15" style="2" customWidth="1"/>
    <col min="11512" max="11513" width="11" style="2" bestFit="1" customWidth="1"/>
    <col min="11514" max="11514" width="9.109375" style="2"/>
    <col min="11515" max="11515" width="10" style="2" bestFit="1" customWidth="1"/>
    <col min="11516" max="11763" width="9.109375" style="2"/>
    <col min="11764" max="11764" width="8.44140625" style="2" customWidth="1"/>
    <col min="11765" max="11765" width="63.5546875" style="2" customWidth="1"/>
    <col min="11766" max="11766" width="24.44140625" style="2" customWidth="1"/>
    <col min="11767" max="11767" width="15" style="2" customWidth="1"/>
    <col min="11768" max="11769" width="11" style="2" bestFit="1" customWidth="1"/>
    <col min="11770" max="11770" width="9.109375" style="2"/>
    <col min="11771" max="11771" width="10" style="2" bestFit="1" customWidth="1"/>
    <col min="11772" max="12019" width="9.109375" style="2"/>
    <col min="12020" max="12020" width="8.44140625" style="2" customWidth="1"/>
    <col min="12021" max="12021" width="63.5546875" style="2" customWidth="1"/>
    <col min="12022" max="12022" width="24.44140625" style="2" customWidth="1"/>
    <col min="12023" max="12023" width="15" style="2" customWidth="1"/>
    <col min="12024" max="12025" width="11" style="2" bestFit="1" customWidth="1"/>
    <col min="12026" max="12026" width="9.109375" style="2"/>
    <col min="12027" max="12027" width="10" style="2" bestFit="1" customWidth="1"/>
    <col min="12028" max="12275" width="9.109375" style="2"/>
    <col min="12276" max="12276" width="8.44140625" style="2" customWidth="1"/>
    <col min="12277" max="12277" width="63.5546875" style="2" customWidth="1"/>
    <col min="12278" max="12278" width="24.44140625" style="2" customWidth="1"/>
    <col min="12279" max="12279" width="15" style="2" customWidth="1"/>
    <col min="12280" max="12281" width="11" style="2" bestFit="1" customWidth="1"/>
    <col min="12282" max="12282" width="9.109375" style="2"/>
    <col min="12283" max="12283" width="10" style="2" bestFit="1" customWidth="1"/>
    <col min="12284" max="12531" width="9.109375" style="2"/>
    <col min="12532" max="12532" width="8.44140625" style="2" customWidth="1"/>
    <col min="12533" max="12533" width="63.5546875" style="2" customWidth="1"/>
    <col min="12534" max="12534" width="24.44140625" style="2" customWidth="1"/>
    <col min="12535" max="12535" width="15" style="2" customWidth="1"/>
    <col min="12536" max="12537" width="11" style="2" bestFit="1" customWidth="1"/>
    <col min="12538" max="12538" width="9.109375" style="2"/>
    <col min="12539" max="12539" width="10" style="2" bestFit="1" customWidth="1"/>
    <col min="12540" max="12787" width="9.109375" style="2"/>
    <col min="12788" max="12788" width="8.44140625" style="2" customWidth="1"/>
    <col min="12789" max="12789" width="63.5546875" style="2" customWidth="1"/>
    <col min="12790" max="12790" width="24.44140625" style="2" customWidth="1"/>
    <col min="12791" max="12791" width="15" style="2" customWidth="1"/>
    <col min="12792" max="12793" width="11" style="2" bestFit="1" customWidth="1"/>
    <col min="12794" max="12794" width="9.109375" style="2"/>
    <col min="12795" max="12795" width="10" style="2" bestFit="1" customWidth="1"/>
    <col min="12796" max="13043" width="9.109375" style="2"/>
    <col min="13044" max="13044" width="8.44140625" style="2" customWidth="1"/>
    <col min="13045" max="13045" width="63.5546875" style="2" customWidth="1"/>
    <col min="13046" max="13046" width="24.44140625" style="2" customWidth="1"/>
    <col min="13047" max="13047" width="15" style="2" customWidth="1"/>
    <col min="13048" max="13049" width="11" style="2" bestFit="1" customWidth="1"/>
    <col min="13050" max="13050" width="9.109375" style="2"/>
    <col min="13051" max="13051" width="10" style="2" bestFit="1" customWidth="1"/>
    <col min="13052" max="13299" width="9.109375" style="2"/>
    <col min="13300" max="13300" width="8.44140625" style="2" customWidth="1"/>
    <col min="13301" max="13301" width="63.5546875" style="2" customWidth="1"/>
    <col min="13302" max="13302" width="24.44140625" style="2" customWidth="1"/>
    <col min="13303" max="13303" width="15" style="2" customWidth="1"/>
    <col min="13304" max="13305" width="11" style="2" bestFit="1" customWidth="1"/>
    <col min="13306" max="13306" width="9.109375" style="2"/>
    <col min="13307" max="13307" width="10" style="2" bestFit="1" customWidth="1"/>
    <col min="13308" max="13555" width="9.109375" style="2"/>
    <col min="13556" max="13556" width="8.44140625" style="2" customWidth="1"/>
    <col min="13557" max="13557" width="63.5546875" style="2" customWidth="1"/>
    <col min="13558" max="13558" width="24.44140625" style="2" customWidth="1"/>
    <col min="13559" max="13559" width="15" style="2" customWidth="1"/>
    <col min="13560" max="13561" width="11" style="2" bestFit="1" customWidth="1"/>
    <col min="13562" max="13562" width="9.109375" style="2"/>
    <col min="13563" max="13563" width="10" style="2" bestFit="1" customWidth="1"/>
    <col min="13564" max="13811" width="9.109375" style="2"/>
    <col min="13812" max="13812" width="8.44140625" style="2" customWidth="1"/>
    <col min="13813" max="13813" width="63.5546875" style="2" customWidth="1"/>
    <col min="13814" max="13814" width="24.44140625" style="2" customWidth="1"/>
    <col min="13815" max="13815" width="15" style="2" customWidth="1"/>
    <col min="13816" max="13817" width="11" style="2" bestFit="1" customWidth="1"/>
    <col min="13818" max="13818" width="9.109375" style="2"/>
    <col min="13819" max="13819" width="10" style="2" bestFit="1" customWidth="1"/>
    <col min="13820" max="14067" width="9.109375" style="2"/>
    <col min="14068" max="14068" width="8.44140625" style="2" customWidth="1"/>
    <col min="14069" max="14069" width="63.5546875" style="2" customWidth="1"/>
    <col min="14070" max="14070" width="24.44140625" style="2" customWidth="1"/>
    <col min="14071" max="14071" width="15" style="2" customWidth="1"/>
    <col min="14072" max="14073" width="11" style="2" bestFit="1" customWidth="1"/>
    <col min="14074" max="14074" width="9.109375" style="2"/>
    <col min="14075" max="14075" width="10" style="2" bestFit="1" customWidth="1"/>
    <col min="14076" max="14323" width="9.109375" style="2"/>
    <col min="14324" max="14324" width="8.44140625" style="2" customWidth="1"/>
    <col min="14325" max="14325" width="63.5546875" style="2" customWidth="1"/>
    <col min="14326" max="14326" width="24.44140625" style="2" customWidth="1"/>
    <col min="14327" max="14327" width="15" style="2" customWidth="1"/>
    <col min="14328" max="14329" width="11" style="2" bestFit="1" customWidth="1"/>
    <col min="14330" max="14330" width="9.109375" style="2"/>
    <col min="14331" max="14331" width="10" style="2" bestFit="1" customWidth="1"/>
    <col min="14332" max="14579" width="9.109375" style="2"/>
    <col min="14580" max="14580" width="8.44140625" style="2" customWidth="1"/>
    <col min="14581" max="14581" width="63.5546875" style="2" customWidth="1"/>
    <col min="14582" max="14582" width="24.44140625" style="2" customWidth="1"/>
    <col min="14583" max="14583" width="15" style="2" customWidth="1"/>
    <col min="14584" max="14585" width="11" style="2" bestFit="1" customWidth="1"/>
    <col min="14586" max="14586" width="9.109375" style="2"/>
    <col min="14587" max="14587" width="10" style="2" bestFit="1" customWidth="1"/>
    <col min="14588" max="14835" width="9.109375" style="2"/>
    <col min="14836" max="14836" width="8.44140625" style="2" customWidth="1"/>
    <col min="14837" max="14837" width="63.5546875" style="2" customWidth="1"/>
    <col min="14838" max="14838" width="24.44140625" style="2" customWidth="1"/>
    <col min="14839" max="14839" width="15" style="2" customWidth="1"/>
    <col min="14840" max="14841" width="11" style="2" bestFit="1" customWidth="1"/>
    <col min="14842" max="14842" width="9.109375" style="2"/>
    <col min="14843" max="14843" width="10" style="2" bestFit="1" customWidth="1"/>
    <col min="14844" max="15091" width="9.109375" style="2"/>
    <col min="15092" max="15092" width="8.44140625" style="2" customWidth="1"/>
    <col min="15093" max="15093" width="63.5546875" style="2" customWidth="1"/>
    <col min="15094" max="15094" width="24.44140625" style="2" customWidth="1"/>
    <col min="15095" max="15095" width="15" style="2" customWidth="1"/>
    <col min="15096" max="15097" width="11" style="2" bestFit="1" customWidth="1"/>
    <col min="15098" max="15098" width="9.109375" style="2"/>
    <col min="15099" max="15099" width="10" style="2" bestFit="1" customWidth="1"/>
    <col min="15100" max="15347" width="9.109375" style="2"/>
    <col min="15348" max="15348" width="8.44140625" style="2" customWidth="1"/>
    <col min="15349" max="15349" width="63.5546875" style="2" customWidth="1"/>
    <col min="15350" max="15350" width="24.44140625" style="2" customWidth="1"/>
    <col min="15351" max="15351" width="15" style="2" customWidth="1"/>
    <col min="15352" max="15353" width="11" style="2" bestFit="1" customWidth="1"/>
    <col min="15354" max="15354" width="9.109375" style="2"/>
    <col min="15355" max="15355" width="10" style="2" bestFit="1" customWidth="1"/>
    <col min="15356" max="15603" width="9.109375" style="2"/>
    <col min="15604" max="15604" width="8.44140625" style="2" customWidth="1"/>
    <col min="15605" max="15605" width="63.5546875" style="2" customWidth="1"/>
    <col min="15606" max="15606" width="24.44140625" style="2" customWidth="1"/>
    <col min="15607" max="15607" width="15" style="2" customWidth="1"/>
    <col min="15608" max="15609" width="11" style="2" bestFit="1" customWidth="1"/>
    <col min="15610" max="15610" width="9.109375" style="2"/>
    <col min="15611" max="15611" width="10" style="2" bestFit="1" customWidth="1"/>
    <col min="15612" max="15859" width="9.109375" style="2"/>
    <col min="15860" max="15860" width="8.44140625" style="2" customWidth="1"/>
    <col min="15861" max="15861" width="63.5546875" style="2" customWidth="1"/>
    <col min="15862" max="15862" width="24.44140625" style="2" customWidth="1"/>
    <col min="15863" max="15863" width="15" style="2" customWidth="1"/>
    <col min="15864" max="15865" width="11" style="2" bestFit="1" customWidth="1"/>
    <col min="15866" max="15866" width="9.109375" style="2"/>
    <col min="15867" max="15867" width="10" style="2" bestFit="1" customWidth="1"/>
    <col min="15868" max="16115" width="9.109375" style="2"/>
    <col min="16116" max="16116" width="8.44140625" style="2" customWidth="1"/>
    <col min="16117" max="16117" width="63.5546875" style="2" customWidth="1"/>
    <col min="16118" max="16118" width="24.44140625" style="2" customWidth="1"/>
    <col min="16119" max="16119" width="15" style="2" customWidth="1"/>
    <col min="16120" max="16121" width="11" style="2" bestFit="1" customWidth="1"/>
    <col min="16122" max="16122" width="9.109375" style="2"/>
    <col min="16123" max="16123" width="10" style="2" bestFit="1" customWidth="1"/>
    <col min="16124" max="16384" width="9.109375" style="2"/>
  </cols>
  <sheetData>
    <row r="1" spans="1:238" ht="18.75" customHeight="1" x14ac:dyDescent="0.3">
      <c r="A1" s="37" t="s">
        <v>15</v>
      </c>
      <c r="B1" s="37"/>
      <c r="C1" s="37"/>
      <c r="D1" s="37"/>
      <c r="E1" s="37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</row>
    <row r="2" spans="1:238" ht="59.25" customHeight="1" x14ac:dyDescent="0.35">
      <c r="A2" s="38" t="s">
        <v>20</v>
      </c>
      <c r="B2" s="38"/>
      <c r="C2" s="38"/>
      <c r="D2" s="38"/>
      <c r="E2" s="3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pans="1:238" ht="29.25" customHeight="1" x14ac:dyDescent="0.25">
      <c r="A3" s="39"/>
      <c r="B3" s="39"/>
      <c r="C3" s="39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</row>
    <row r="4" spans="1:238" ht="15.75" customHeight="1" x14ac:dyDescent="0.25">
      <c r="A4" s="40" t="s">
        <v>1</v>
      </c>
      <c r="B4" s="42" t="s">
        <v>2</v>
      </c>
      <c r="C4" s="46" t="s">
        <v>16</v>
      </c>
      <c r="D4" s="46" t="s">
        <v>17</v>
      </c>
      <c r="E4" s="4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</row>
    <row r="5" spans="1:238" ht="35.25" customHeight="1" x14ac:dyDescent="0.25">
      <c r="A5" s="41"/>
      <c r="B5" s="43"/>
      <c r="C5" s="47"/>
      <c r="D5" s="47"/>
      <c r="E5" s="4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</row>
    <row r="6" spans="1:238" ht="15.6" x14ac:dyDescent="0.25">
      <c r="A6" s="3">
        <v>1</v>
      </c>
      <c r="B6" s="4">
        <v>2</v>
      </c>
      <c r="C6" s="4">
        <v>3</v>
      </c>
      <c r="D6" s="4">
        <v>4</v>
      </c>
      <c r="E6" s="5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</row>
    <row r="7" spans="1:238" ht="94.5" customHeight="1" x14ac:dyDescent="0.25">
      <c r="A7" s="6"/>
      <c r="B7" s="34" t="s">
        <v>21</v>
      </c>
      <c r="C7" s="32" t="s">
        <v>18</v>
      </c>
      <c r="D7" s="32">
        <v>1</v>
      </c>
      <c r="E7" s="33">
        <f>E19</f>
        <v>5835.4527788955047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</row>
    <row r="8" spans="1:238" ht="41.25" customHeight="1" x14ac:dyDescent="0.25">
      <c r="A8" s="6">
        <v>1</v>
      </c>
      <c r="B8" s="18" t="s">
        <v>11</v>
      </c>
      <c r="C8" s="32"/>
      <c r="D8" s="32"/>
      <c r="E8" s="20">
        <f>320.34*0.87*3.99*0.9</f>
        <v>1000.7966177999999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</row>
    <row r="9" spans="1:238" ht="37.5" customHeight="1" x14ac:dyDescent="0.35">
      <c r="A9" s="6">
        <v>2</v>
      </c>
      <c r="B9" s="22" t="s">
        <v>13</v>
      </c>
      <c r="C9" s="32"/>
      <c r="D9" s="32"/>
      <c r="E9" s="24">
        <f>654.21</f>
        <v>654.21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</row>
    <row r="10" spans="1:238" ht="37.5" customHeight="1" x14ac:dyDescent="0.35">
      <c r="A10" s="6">
        <v>3</v>
      </c>
      <c r="B10" s="22" t="s">
        <v>12</v>
      </c>
      <c r="C10" s="32"/>
      <c r="D10" s="32"/>
      <c r="E10" s="25">
        <v>322.31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</row>
    <row r="11" spans="1:238" ht="37.5" customHeight="1" x14ac:dyDescent="0.35">
      <c r="A11" s="6">
        <v>4</v>
      </c>
      <c r="B11" s="19" t="s">
        <v>10</v>
      </c>
      <c r="C11" s="32"/>
      <c r="D11" s="32"/>
      <c r="E11" s="25">
        <f>(47+0.058*1170)*3.99*1.2*0.4</f>
        <v>219.979872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</row>
    <row r="12" spans="1:238" ht="37.5" customHeight="1" x14ac:dyDescent="0.25">
      <c r="A12" s="6">
        <v>5</v>
      </c>
      <c r="B12" s="23" t="s">
        <v>8</v>
      </c>
      <c r="C12" s="32"/>
      <c r="D12" s="32"/>
      <c r="E12" s="24">
        <f>1050.82</f>
        <v>1050.82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</row>
    <row r="13" spans="1:238" ht="37.5" customHeight="1" x14ac:dyDescent="0.25">
      <c r="A13" s="6">
        <v>6</v>
      </c>
      <c r="B13" s="23" t="s">
        <v>14</v>
      </c>
      <c r="C13" s="32"/>
      <c r="D13" s="32"/>
      <c r="E13" s="25">
        <v>495.68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</row>
    <row r="14" spans="1:238" ht="37.5" customHeight="1" x14ac:dyDescent="0.25">
      <c r="A14" s="6">
        <v>7</v>
      </c>
      <c r="B14" s="23" t="s">
        <v>7</v>
      </c>
      <c r="C14" s="32"/>
      <c r="D14" s="32"/>
      <c r="E14" s="26">
        <f>(13.9+19.9*5)*0.61*3.99</f>
        <v>276.00426000000004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</row>
    <row r="15" spans="1:238" ht="37.5" customHeight="1" x14ac:dyDescent="0.25">
      <c r="A15" s="6">
        <v>8</v>
      </c>
      <c r="B15" s="14" t="s">
        <v>9</v>
      </c>
      <c r="C15" s="32"/>
      <c r="D15" s="32"/>
      <c r="E15" s="21">
        <f>394.154226507</f>
        <v>394.15422650699998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</row>
    <row r="16" spans="1:238" ht="37.5" customHeight="1" x14ac:dyDescent="0.25">
      <c r="A16" s="6">
        <v>9</v>
      </c>
      <c r="B16" s="14" t="s">
        <v>0</v>
      </c>
      <c r="C16" s="32"/>
      <c r="D16" s="32"/>
      <c r="E16" s="21">
        <f>514.394836316309+20/1.18</f>
        <v>531.34398885868188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</row>
    <row r="17" spans="1:238" ht="39.75" customHeight="1" x14ac:dyDescent="0.25">
      <c r="A17" s="6"/>
      <c r="B17" s="13" t="s">
        <v>5</v>
      </c>
      <c r="C17" s="31"/>
      <c r="D17" s="31"/>
      <c r="E17" s="27">
        <f>E8+E9+E10+E11+E12+E13+E14+E15+E16</f>
        <v>4945.2989651656817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</row>
    <row r="18" spans="1:238" ht="42.75" customHeight="1" x14ac:dyDescent="0.25">
      <c r="A18" s="7"/>
      <c r="B18" s="15" t="s">
        <v>6</v>
      </c>
      <c r="C18" s="15"/>
      <c r="D18" s="15"/>
      <c r="E18" s="28">
        <f>E17*18%</f>
        <v>890.15381372982267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</row>
    <row r="19" spans="1:238" ht="41.25" customHeight="1" x14ac:dyDescent="0.25">
      <c r="A19" s="9"/>
      <c r="B19" s="10" t="s">
        <v>4</v>
      </c>
      <c r="C19" s="10"/>
      <c r="D19" s="10"/>
      <c r="E19" s="29">
        <f>E18+E17</f>
        <v>5835.4527788955047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</row>
    <row r="20" spans="1:238" ht="64.5" customHeight="1" x14ac:dyDescent="0.3">
      <c r="A20" s="35" t="s">
        <v>19</v>
      </c>
      <c r="B20" s="35"/>
      <c r="C20" s="35"/>
      <c r="D20" s="35"/>
      <c r="E20" s="35"/>
      <c r="F20" s="1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</row>
    <row r="21" spans="1:238" ht="103.5" customHeight="1" x14ac:dyDescent="0.3">
      <c r="A21" s="36"/>
      <c r="B21" s="36"/>
      <c r="C21" s="36"/>
      <c r="D21" s="36"/>
      <c r="E21" s="36"/>
      <c r="F21" s="1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</row>
    <row r="23" spans="1:238" x14ac:dyDescent="0.25">
      <c r="B23" s="12"/>
      <c r="C23" s="12"/>
      <c r="D23" s="12"/>
    </row>
  </sheetData>
  <mergeCells count="10">
    <mergeCell ref="A20:E20"/>
    <mergeCell ref="A21:E21"/>
    <mergeCell ref="A1:E1"/>
    <mergeCell ref="A2:E2"/>
    <mergeCell ref="A3:E3"/>
    <mergeCell ref="A4:A5"/>
    <mergeCell ref="B4:B5"/>
    <mergeCell ref="E4:E5"/>
    <mergeCell ref="C4:C5"/>
    <mergeCell ref="D4:D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Обоснование НМЦ</vt:lpstr>
      <vt:lpstr>' Обоснование НМЦ'!Область_печати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2018-03-27T08:16:24Z</dcterms:modified>
</cp:coreProperties>
</file>