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Документы_предприятия\Правовое_управление\Карлина\Раскрытие информации\Планово-экономический отдел\2018\корр в ноябре 2018\"/>
    </mc:Choice>
  </mc:AlternateContent>
  <bookViews>
    <workbookView xWindow="0" yWindow="0" windowWidth="28800" windowHeight="11235"/>
  </bookViews>
  <sheets>
    <sheet name="Лист1" sheetId="1" r:id="rId1"/>
  </sheets>
  <externalReferences>
    <externalReference r:id="rId2"/>
  </externalReferenc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H37" i="1" l="1"/>
  <c r="H35" i="1"/>
  <c r="H28" i="1"/>
  <c r="H25" i="1"/>
  <c r="H22" i="1"/>
  <c r="H21" i="1"/>
  <c r="H20" i="1"/>
  <c r="H19" i="1"/>
  <c r="H8" i="1"/>
</calcChain>
</file>

<file path=xl/sharedStrings.xml><?xml version="1.0" encoding="utf-8"?>
<sst xmlns="http://schemas.openxmlformats.org/spreadsheetml/2006/main" count="221" uniqueCount="127">
  <si>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(в части регулируемой деятельности)
2017 год</t>
  </si>
  <si>
    <t>АО «ОЭЗ ППТ «Липецк»</t>
  </si>
  <si>
    <t>Тестовая организация</t>
  </si>
  <si>
    <t>№ п/п</t>
  </si>
  <si>
    <t>Информация, подлежащая раскрытию</t>
  </si>
  <si>
    <t>Значение</t>
  </si>
  <si>
    <t>Примечание</t>
  </si>
  <si>
    <t>1.</t>
  </si>
  <si>
    <t>Выручка от регулируемой деятельности</t>
  </si>
  <si>
    <t>тыс. руб.</t>
  </si>
  <si>
    <t>2.</t>
  </si>
  <si>
    <t xml:space="preserve">Себестоимость производимых товаров (оказываемых услуг) по регулируемому виду деятельности, включая: </t>
  </si>
  <si>
    <t>2.1.</t>
  </si>
  <si>
    <t>Расходы на покупаемую тепловую энергию (мощность), теплоноситель</t>
  </si>
  <si>
    <t>2.2.</t>
  </si>
  <si>
    <t>Расходы на топливо</t>
  </si>
  <si>
    <t>2.2.1.</t>
  </si>
  <si>
    <t>природный газ</t>
  </si>
  <si>
    <t>2.2.2.</t>
  </si>
  <si>
    <t>мазут</t>
  </si>
  <si>
    <t>2.3.</t>
  </si>
  <si>
    <t>Расходы на покупаемую электрическую энергию (мощность), используемую в технологическом процессе</t>
  </si>
  <si>
    <t>2.3.1.</t>
  </si>
  <si>
    <t>Средневзвешенная стоимость 1 кВт.ч (с учетом мощности)</t>
  </si>
  <si>
    <t>руб.</t>
  </si>
  <si>
    <t>2.3.2.</t>
  </si>
  <si>
    <t>Объем приобретенной электрической энергии</t>
  </si>
  <si>
    <t>тыс. кВт. ч</t>
  </si>
  <si>
    <t>2.4.</t>
  </si>
  <si>
    <t>Расходы на приобретение холодной воды, используемой в технологическом процессе</t>
  </si>
  <si>
    <t>2.5.</t>
  </si>
  <si>
    <t>Расходы на хим.реагенты, используемые в технологическом процессе</t>
  </si>
  <si>
    <t>2.6.</t>
  </si>
  <si>
    <t>Расходы на оплату труда основного производственного персонала</t>
  </si>
  <si>
    <t>2.7.</t>
  </si>
  <si>
    <t>Отчисления на социальные нужды основного производственного персонала</t>
  </si>
  <si>
    <t>2.8.</t>
  </si>
  <si>
    <t>Расходы на оплату труда административно-управленческого персонала</t>
  </si>
  <si>
    <t>2.9.</t>
  </si>
  <si>
    <t>Отчисления на социальные нужды административно-управленческого персонала</t>
  </si>
  <si>
    <t>2.10.</t>
  </si>
  <si>
    <t>Расходы на амортизацию основных производственных средств</t>
  </si>
  <si>
    <t>2.11.</t>
  </si>
  <si>
    <t>Расходы на аренду имущества, используемого для осуществления регулируемого вида деятельности</t>
  </si>
  <si>
    <t>2.12.</t>
  </si>
  <si>
    <t>Общепроизводственные расходы, в том числе отнесенные к ним:</t>
  </si>
  <si>
    <t>без учета ФОТ и отчислений на социальные нужды, указанные в п.2.8.,п2.9.</t>
  </si>
  <si>
    <t>2.12.1.</t>
  </si>
  <si>
    <t>Расходы на текущий ремонт</t>
  </si>
  <si>
    <t>2.12.2.</t>
  </si>
  <si>
    <t>Расходы на капитальный ремонт</t>
  </si>
  <si>
    <t>2.13.</t>
  </si>
  <si>
    <t>Общехозяйственные расходы, в том числе отнесенные к ним:</t>
  </si>
  <si>
    <t>2.13.1.</t>
  </si>
  <si>
    <t>2.13.2.</t>
  </si>
  <si>
    <t>2.14.</t>
  </si>
  <si>
    <t>Расходы на капитальный и текущий ремонт основных производственных средств, в том числе:</t>
  </si>
  <si>
    <t>2.14.1.</t>
  </si>
  <si>
    <t>информация об объемах товаров и услуг, сумма оплаты услуг которых превышает 20 процентов суммы расходов по указанной статье расходов:</t>
  </si>
  <si>
    <t>х</t>
  </si>
  <si>
    <t>2.14.1.1.</t>
  </si>
  <si>
    <t>сумма</t>
  </si>
  <si>
    <t>2.14.1.2.</t>
  </si>
  <si>
    <t>способ приобретения</t>
  </si>
  <si>
    <t>2.15.</t>
  </si>
  <si>
    <t>Прочие расходы, которые подлежат отнесению на регулируемые виды деятельности в соответствии с законодательством РФ:</t>
  </si>
  <si>
    <t>2.15.1.</t>
  </si>
  <si>
    <t>поверка приборов</t>
  </si>
  <si>
    <t>3.</t>
  </si>
  <si>
    <t>Валовая прибыль (убытки) от реализации товаров и оказания услуг по регулируемому виду деятельности</t>
  </si>
  <si>
    <t>4.</t>
  </si>
  <si>
    <t>Чистая прибыль, полученная от регулируемого вида деятельности, в том числе:</t>
  </si>
  <si>
    <t>4.1.</t>
  </si>
  <si>
    <t>размер расходования чистой прибыли на финансирование мероприятий, предусмотренных инвестиционной программой</t>
  </si>
  <si>
    <t>5.</t>
  </si>
  <si>
    <t>Сведения об изменении стоимости основных фондов, в том числе:</t>
  </si>
  <si>
    <t>5.1.</t>
  </si>
  <si>
    <t>за счет ввода (вывода) из эксплуатации</t>
  </si>
  <si>
    <t>теп. сеть</t>
  </si>
  <si>
    <t>5.2.</t>
  </si>
  <si>
    <t>стоимость переоценки основных фондов</t>
  </si>
  <si>
    <t>6.</t>
  </si>
  <si>
    <t>Годовая бухгалтерская отчетность, включая бухгалтерский баланс и приложения к нему</t>
  </si>
  <si>
    <t>x</t>
  </si>
  <si>
    <t>Прикрепить документ</t>
  </si>
  <si>
    <t>7.</t>
  </si>
  <si>
    <t>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энергии:</t>
  </si>
  <si>
    <t>Гкал/ч</t>
  </si>
  <si>
    <t>8.</t>
  </si>
  <si>
    <t>Тепловая нагрузка по договорам, заключенным в рамках осуществления регулируемых видов деятельности</t>
  </si>
  <si>
    <t>9.</t>
  </si>
  <si>
    <t>Объем вырабатываемой регулируемой организацией тепловой энергии в рамках осуществления регулируемых видов деятельности</t>
  </si>
  <si>
    <t>тыс. Гкал</t>
  </si>
  <si>
    <t>10.</t>
  </si>
  <si>
    <t>Объем приобретаемой регулируемой организацией тепловой энергии в рамках осуществления регулируемых видов деятельности</t>
  </si>
  <si>
    <t>11.</t>
  </si>
  <si>
    <t>Объем тепловой энергии, отпускаемой потребителям по договорам, заключенным в рамках осуществления регулируемых видов деятельности, в том числе:</t>
  </si>
  <si>
    <t>11.1.</t>
  </si>
  <si>
    <t>Определенном по приборам учета</t>
  </si>
  <si>
    <t>11.2.</t>
  </si>
  <si>
    <t>Определенном расчетным путем (нормативам потребления коммунальных услуг)</t>
  </si>
  <si>
    <t>12.</t>
  </si>
  <si>
    <t>Нормативы технологических потерь при передаче тепловой энергии, утвержденные уполномоченным органом</t>
  </si>
  <si>
    <t>13.</t>
  </si>
  <si>
    <t>Нормативы технологических потерь при передаче теплоносителя по тепловым сетям, утвержденные уполномоченным органом</t>
  </si>
  <si>
    <t>тыс. куб. м</t>
  </si>
  <si>
    <t>14.</t>
  </si>
  <si>
    <t>Фактический объем потерь при передаче тепловой энергии</t>
  </si>
  <si>
    <t>15.</t>
  </si>
  <si>
    <t>Среднесписочная численность основного производственного персонала</t>
  </si>
  <si>
    <t>чел.</t>
  </si>
  <si>
    <t>16.</t>
  </si>
  <si>
    <t>Среднесписочная численность административно-управленческого персонала</t>
  </si>
  <si>
    <t>17.</t>
  </si>
  <si>
    <t>Удельный расход условного топлива на единицу тепловой энергии, отпускаемой в тепловую сеть, в том числе с разбивкой по источникам тепловой энергии, используемым для осуществления регулируемых видов деятельности</t>
  </si>
  <si>
    <t>кг усл.топл./Гкал</t>
  </si>
  <si>
    <t>18.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</si>
  <si>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</si>
  <si>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тыс. кВт.ч/Гкал</t>
  </si>
  <si>
    <t>19.</t>
  </si>
  <si>
    <t>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</si>
  <si>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куб.м/Гкал</t>
  </si>
  <si>
    <t>20.</t>
  </si>
  <si>
    <t>Комментарии</t>
  </si>
  <si>
    <t>Технологическое присоединение к тепловым сетям</t>
  </si>
  <si>
    <t>Ед. изм</t>
  </si>
  <si>
    <t>финансирование строительства сетей в рамках договоров технологического подключения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</si>
</sst>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"/>
  </numFmts>
  <fonts count="6" x14ac:knownFonts="1">
    <font>
      <sz val="11"/>
      <color theme="1"/>
      <name val="Calibri"/>
      <family val="2"/>
      <charset val="204"/>
      <scheme val="minor"/>
    </font>
    <font>
      <b/>
      <sz val="10"/>
      <name val="Tahoma"/>
      <family val="2"/>
      <charset val="204"/>
    </font>
    <font>
      <sz val="8"/>
      <name val="Arial"/>
      <family val="2"/>
      <charset val="204"/>
    </font>
    <font>
      <sz val="8"/>
      <color rgb="FF333333"/>
      <name val="Tahoma"/>
      <family val="2"/>
      <charset val="204"/>
    </font>
    <font>
      <sz val="8"/>
      <name val="Tahoma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C0C0C0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3" xfId="0" applyFont="1" applyBorder="1" applyAlignment="1" applyProtection="1">
      <alignment vertical="top"/>
      <protection locked="0"/>
    </xf>
    <xf numFmtId="4" fontId="3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 applyProtection="1">
      <alignment horizontal="right" vertical="center" wrapText="1"/>
      <protection locked="0"/>
    </xf>
    <xf numFmtId="164" fontId="4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4" fontId="3" fillId="2" borderId="2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 applyProtection="1">
      <alignment horizontal="right" vertical="center" wrapText="1"/>
      <protection locked="0"/>
    </xf>
    <xf numFmtId="165" fontId="3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3" xfId="0" applyFont="1" applyBorder="1" applyAlignment="1" applyProtection="1">
      <alignment vertical="top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khvorykh\Documents\&#1061;&#1074;&#1086;&#1088;&#1099;&#1093;%20&#1057;\&#1092;&#1072;&#1082;&#1090;\2017\2017&#1075;%20&#1089;&#1077;&#1073;&#1077;&#1089;&#1090;&#1086;&#1080;&#1084;&#1086;&#1089;&#1090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Б"/>
      <sheetName val="20"/>
      <sheetName val="25+26 "/>
      <sheetName val="25 "/>
      <sheetName val="цех"/>
      <sheetName val="25 -цех"/>
      <sheetName val="26"/>
      <sheetName val="20 вод"/>
      <sheetName val="26 (елец)"/>
      <sheetName val="ЭЭ  "/>
      <sheetName val="20 ЭЭ "/>
      <sheetName val="25+26 э"/>
      <sheetName val="25 э"/>
      <sheetName val="26 э "/>
      <sheetName val="ТЭ"/>
      <sheetName val="20 ТЭ"/>
      <sheetName val="25+26тэ"/>
      <sheetName val="25 тэ"/>
      <sheetName val="цех ТЭ"/>
      <sheetName val="25-цех тэ"/>
      <sheetName val="26 тэ "/>
      <sheetName val="стоки "/>
      <sheetName val="20 СТОКИ "/>
      <sheetName val="25+26 стоки "/>
      <sheetName val="25 -цех сток "/>
      <sheetName val="26 стоки"/>
      <sheetName val="ВОД"/>
      <sheetName val="20 ВОДА"/>
      <sheetName val="25+26вод "/>
      <sheetName val="25вод"/>
      <sheetName val="вод цех"/>
      <sheetName val="25-цех вод"/>
      <sheetName val="26вод"/>
      <sheetName val="лив"/>
      <sheetName val="20 лив"/>
      <sheetName val="25+26 лив"/>
      <sheetName val="25 стоки"/>
      <sheetName val="сток цех"/>
      <sheetName val="25 -цех лив"/>
      <sheetName val="26 лив"/>
      <sheetName val=" газ "/>
      <sheetName val="20 газ"/>
      <sheetName val="25+26 газ"/>
      <sheetName val="25 газ"/>
      <sheetName val="цехгаз"/>
      <sheetName val="25-цех газ"/>
      <sheetName val="26 газ"/>
      <sheetName val="20арен"/>
      <sheetName val="20пр"/>
      <sheetName val=" инф "/>
      <sheetName val="20 инфра"/>
      <sheetName val="25+26 инф "/>
      <sheetName val="25 инф"/>
      <sheetName val="26 инф "/>
      <sheetName val=" ТЕХнадз"/>
      <sheetName val="20 тех надз"/>
      <sheetName val="25+26 надз"/>
      <sheetName val="25 надз"/>
      <sheetName val="26 надз"/>
      <sheetName val=" тп  (ЭЭ)"/>
      <sheetName val="20 тех прис (ЭЭ)"/>
      <sheetName val="25+26 тп  ЭЭ)"/>
      <sheetName val="25 тп (ЭЭ)"/>
      <sheetName val="26 тп  (ЭЭ)"/>
      <sheetName val=" тп газ "/>
      <sheetName val="20 тех прис (газ)"/>
      <sheetName val="25+26 тп газ "/>
      <sheetName val="25 тп газ"/>
      <sheetName val="26 тп газ "/>
      <sheetName val=" тп  (тэ)"/>
      <sheetName val="20 тех прис (тэ)"/>
      <sheetName val="25+26 тп  (тэ)"/>
      <sheetName val="25 тп (тэ)"/>
      <sheetName val="26 тп  (тэ)"/>
      <sheetName val=" тп  (вод)"/>
      <sheetName val="20 тех прис (вод)"/>
      <sheetName val="25+26 тп  (вод)"/>
      <sheetName val="25 тп (вод)"/>
      <sheetName val="26 тп  (вод)"/>
      <sheetName val=" тп  (хб) "/>
      <sheetName val="20 тех прис (хб)"/>
      <sheetName val="25+26 тп  (хб)"/>
      <sheetName val="25 тп (хб)"/>
      <sheetName val="26 тп  (хб)"/>
      <sheetName val=" тп  (лив)"/>
      <sheetName val="20 тех прис (лив)"/>
      <sheetName val="25+26 тп  (лив)"/>
      <sheetName val="25 тп (лив)"/>
      <sheetName val="26 тп  (лив)"/>
      <sheetName val="СЕБ проверка"/>
      <sheetName val="свод зак"/>
      <sheetName val="20зак"/>
      <sheetName val="25 зак"/>
      <sheetName val="26 зак"/>
      <sheetName val="свод инфра"/>
      <sheetName val="20инфра"/>
      <sheetName val="25инфра"/>
      <sheetName val="26инфра"/>
      <sheetName val="свод авто"/>
      <sheetName val="20 янв"/>
      <sheetName val="20ф"/>
      <sheetName val="20 март на 7.04"/>
      <sheetName val="форма"/>
      <sheetName val=" апр19.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2">
          <cell r="AD102">
            <v>64344879.319609627</v>
          </cell>
        </row>
      </sheetData>
      <sheetData sheetId="12"/>
      <sheetData sheetId="13"/>
      <sheetData sheetId="14"/>
      <sheetData sheetId="15"/>
      <sheetData sheetId="16">
        <row r="102">
          <cell r="AD102">
            <v>2991443.8277601735</v>
          </cell>
        </row>
      </sheetData>
      <sheetData sheetId="17"/>
      <sheetData sheetId="18"/>
      <sheetData sheetId="19"/>
      <sheetData sheetId="20"/>
      <sheetData sheetId="21"/>
      <sheetData sheetId="22"/>
      <sheetData sheetId="23">
        <row r="102">
          <cell r="AD102">
            <v>1542790.3402180281</v>
          </cell>
        </row>
      </sheetData>
      <sheetData sheetId="24"/>
      <sheetData sheetId="25"/>
      <sheetData sheetId="26"/>
      <sheetData sheetId="27"/>
      <sheetData sheetId="28">
        <row r="102">
          <cell r="AD102">
            <v>3075216.5211557043</v>
          </cell>
        </row>
      </sheetData>
      <sheetData sheetId="29"/>
      <sheetData sheetId="30"/>
      <sheetData sheetId="31"/>
      <sheetData sheetId="32"/>
      <sheetData sheetId="33"/>
      <sheetData sheetId="34"/>
      <sheetData sheetId="35">
        <row r="102">
          <cell r="AD102">
            <v>4892022.9288672591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5">
          <cell r="J5">
            <v>181094.48</v>
          </cell>
        </row>
      </sheetData>
      <sheetData sheetId="70">
        <row r="100">
          <cell r="AD100">
            <v>55783.409999999996</v>
          </cell>
        </row>
        <row r="101">
          <cell r="AD101">
            <v>16958.16</v>
          </cell>
        </row>
      </sheetData>
      <sheetData sheetId="71">
        <row r="100">
          <cell r="AD100">
            <v>133103.53092536511</v>
          </cell>
        </row>
        <row r="101">
          <cell r="AD101">
            <v>35385.731384125618</v>
          </cell>
        </row>
      </sheetData>
      <sheetData sheetId="72">
        <row r="5">
          <cell r="AD5">
            <v>270074.78999999998</v>
          </cell>
        </row>
        <row r="100">
          <cell r="AD100">
            <v>54772.334721273437</v>
          </cell>
        </row>
        <row r="101">
          <cell r="AD101">
            <v>15632.823841061774</v>
          </cell>
        </row>
      </sheetData>
      <sheetData sheetId="73">
        <row r="5">
          <cell r="AD5">
            <v>165343</v>
          </cell>
        </row>
        <row r="100">
          <cell r="AD100">
            <v>78331.196204091699</v>
          </cell>
        </row>
        <row r="101">
          <cell r="AD101">
            <v>19752.907543063844</v>
          </cell>
        </row>
      </sheetData>
      <sheetData sheetId="74">
        <row r="5">
          <cell r="J5">
            <v>55567.389999999992</v>
          </cell>
        </row>
      </sheetData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59"/>
  <sheetViews>
    <sheetView tabSelected="1" topLeftCell="A35" zoomScaleNormal="100" workbookViewId="0">
      <selection activeCell="M40" sqref="M40"/>
    </sheetView>
  </sheetViews>
  <sheetFormatPr defaultRowHeight="15" x14ac:dyDescent="0.25"/>
  <cols>
    <col min="2" max="2" width="37" hidden="1" customWidth="1"/>
    <col min="3" max="5" width="0" hidden="1" customWidth="1"/>
    <col min="6" max="6" width="40.42578125" customWidth="1"/>
    <col min="7" max="7" width="10.140625" customWidth="1"/>
    <col min="8" max="8" width="12.7109375" customWidth="1"/>
    <col min="9" max="9" width="16.140625" customWidth="1"/>
  </cols>
  <sheetData>
    <row r="3" spans="1:9" ht="53.25" customHeight="1" x14ac:dyDescent="0.25">
      <c r="A3" s="14" t="s">
        <v>0</v>
      </c>
      <c r="B3" s="14"/>
      <c r="C3" s="14"/>
      <c r="D3" s="14"/>
      <c r="E3" s="14"/>
      <c r="F3" s="14"/>
      <c r="G3" s="14"/>
      <c r="H3" s="14"/>
      <c r="I3" s="14"/>
    </row>
    <row r="4" spans="1:9" x14ac:dyDescent="0.25">
      <c r="A4" s="15" t="s">
        <v>1</v>
      </c>
      <c r="B4" s="15"/>
      <c r="C4" s="15" t="s">
        <v>2</v>
      </c>
      <c r="D4" s="15"/>
      <c r="E4" s="15"/>
      <c r="F4" s="15"/>
      <c r="G4" s="15"/>
      <c r="H4" s="15"/>
      <c r="I4" s="15"/>
    </row>
    <row r="6" spans="1:9" x14ac:dyDescent="0.25">
      <c r="A6" s="12" t="s">
        <v>124</v>
      </c>
      <c r="B6" s="1"/>
      <c r="C6" s="1"/>
      <c r="D6" s="1"/>
      <c r="E6" s="1"/>
      <c r="F6" s="1"/>
      <c r="G6" s="1"/>
      <c r="H6" s="1"/>
      <c r="I6" s="1"/>
    </row>
    <row r="7" spans="1:9" x14ac:dyDescent="0.25">
      <c r="A7" s="13" t="s">
        <v>3</v>
      </c>
      <c r="B7" s="13"/>
      <c r="C7" s="13"/>
      <c r="D7" s="13"/>
      <c r="E7" s="13"/>
      <c r="F7" s="13" t="s">
        <v>4</v>
      </c>
      <c r="G7" s="13" t="s">
        <v>125</v>
      </c>
      <c r="H7" s="13" t="s">
        <v>5</v>
      </c>
      <c r="I7" s="13" t="s">
        <v>6</v>
      </c>
    </row>
    <row r="8" spans="1:9" x14ac:dyDescent="0.25">
      <c r="A8" s="3" t="s">
        <v>7</v>
      </c>
      <c r="B8" s="4" t="s">
        <v>8</v>
      </c>
      <c r="C8" s="4">
        <v>1</v>
      </c>
      <c r="D8" s="4">
        <v>25509440</v>
      </c>
      <c r="E8" s="4">
        <v>25509430</v>
      </c>
      <c r="F8" s="5" t="s">
        <v>8</v>
      </c>
      <c r="G8" s="4" t="s">
        <v>9</v>
      </c>
      <c r="H8" s="2">
        <f>17055.31471/1.18</f>
        <v>14453.656533898305</v>
      </c>
      <c r="I8" s="2"/>
    </row>
    <row r="9" spans="1:9" ht="31.5" x14ac:dyDescent="0.25">
      <c r="A9" s="3" t="s">
        <v>10</v>
      </c>
      <c r="B9" s="4" t="s">
        <v>11</v>
      </c>
      <c r="C9" s="4">
        <v>1</v>
      </c>
      <c r="D9" s="4">
        <v>25509470</v>
      </c>
      <c r="E9" s="4">
        <v>25509460</v>
      </c>
      <c r="F9" s="5" t="s">
        <v>11</v>
      </c>
      <c r="G9" s="4" t="s">
        <v>9</v>
      </c>
      <c r="H9" s="2">
        <v>797.81524000000002</v>
      </c>
      <c r="I9" s="2"/>
    </row>
    <row r="10" spans="1:9" ht="21" x14ac:dyDescent="0.25">
      <c r="A10" s="3" t="s">
        <v>12</v>
      </c>
      <c r="B10" s="4" t="s">
        <v>13</v>
      </c>
      <c r="C10" s="4">
        <v>1</v>
      </c>
      <c r="D10" s="4">
        <v>25510410</v>
      </c>
      <c r="E10" s="4">
        <v>25510030</v>
      </c>
      <c r="F10" s="5" t="s">
        <v>13</v>
      </c>
      <c r="G10" s="4" t="s">
        <v>9</v>
      </c>
      <c r="H10" s="2">
        <v>289.66000000000003</v>
      </c>
      <c r="I10" s="2"/>
    </row>
    <row r="11" spans="1:9" x14ac:dyDescent="0.25">
      <c r="A11" s="3" t="s">
        <v>14</v>
      </c>
      <c r="B11" s="4" t="s">
        <v>15</v>
      </c>
      <c r="C11" s="4">
        <v>1</v>
      </c>
      <c r="D11" s="4">
        <v>25510420</v>
      </c>
      <c r="E11" s="4">
        <v>25510380</v>
      </c>
      <c r="F11" s="5" t="s">
        <v>15</v>
      </c>
      <c r="G11" s="4" t="s">
        <v>9</v>
      </c>
      <c r="H11" s="2">
        <v>0</v>
      </c>
      <c r="I11" s="2"/>
    </row>
    <row r="12" spans="1:9" x14ac:dyDescent="0.25">
      <c r="A12" s="3" t="s">
        <v>16</v>
      </c>
      <c r="B12" s="4" t="s">
        <v>17</v>
      </c>
      <c r="C12" s="4">
        <v>1</v>
      </c>
      <c r="D12" s="4">
        <v>25510440</v>
      </c>
      <c r="E12" s="4">
        <v>25510430</v>
      </c>
      <c r="F12" s="5" t="s">
        <v>17</v>
      </c>
      <c r="G12" s="4" t="s">
        <v>9</v>
      </c>
      <c r="H12" s="2">
        <v>0</v>
      </c>
      <c r="I12" s="2"/>
    </row>
    <row r="13" spans="1:9" x14ac:dyDescent="0.25">
      <c r="A13" s="3" t="s">
        <v>18</v>
      </c>
      <c r="B13" s="4" t="s">
        <v>19</v>
      </c>
      <c r="C13" s="4">
        <v>1</v>
      </c>
      <c r="D13" s="4">
        <v>25510470</v>
      </c>
      <c r="E13" s="4">
        <v>25510460</v>
      </c>
      <c r="F13" s="5" t="s">
        <v>19</v>
      </c>
      <c r="G13" s="4" t="s">
        <v>9</v>
      </c>
      <c r="H13" s="2">
        <v>0</v>
      </c>
      <c r="I13" s="2"/>
    </row>
    <row r="14" spans="1:9" ht="31.5" x14ac:dyDescent="0.25">
      <c r="A14" s="3" t="s">
        <v>20</v>
      </c>
      <c r="B14" s="4" t="s">
        <v>21</v>
      </c>
      <c r="C14" s="4">
        <v>1</v>
      </c>
      <c r="D14" s="4">
        <v>25510500</v>
      </c>
      <c r="E14" s="4">
        <v>25510490</v>
      </c>
      <c r="F14" s="5" t="s">
        <v>21</v>
      </c>
      <c r="G14" s="4" t="s">
        <v>9</v>
      </c>
      <c r="H14" s="2">
        <v>0</v>
      </c>
      <c r="I14" s="2"/>
    </row>
    <row r="15" spans="1:9" ht="21" x14ac:dyDescent="0.25">
      <c r="A15" s="3" t="s">
        <v>22</v>
      </c>
      <c r="B15" s="4" t="s">
        <v>23</v>
      </c>
      <c r="C15" s="4">
        <v>1</v>
      </c>
      <c r="D15" s="4">
        <v>25510530</v>
      </c>
      <c r="E15" s="4">
        <v>25510520</v>
      </c>
      <c r="F15" s="5" t="s">
        <v>23</v>
      </c>
      <c r="G15" s="4" t="s">
        <v>24</v>
      </c>
      <c r="H15" s="6">
        <v>0</v>
      </c>
      <c r="I15" s="2"/>
    </row>
    <row r="16" spans="1:9" x14ac:dyDescent="0.25">
      <c r="A16" s="3" t="s">
        <v>25</v>
      </c>
      <c r="B16" s="4" t="s">
        <v>26</v>
      </c>
      <c r="C16" s="4">
        <v>1</v>
      </c>
      <c r="D16" s="4">
        <v>25510560</v>
      </c>
      <c r="E16" s="4">
        <v>25510550</v>
      </c>
      <c r="F16" s="5" t="s">
        <v>26</v>
      </c>
      <c r="G16" s="4" t="s">
        <v>27</v>
      </c>
      <c r="H16" s="7">
        <v>0</v>
      </c>
      <c r="I16" s="2"/>
    </row>
    <row r="17" spans="1:9" ht="21" x14ac:dyDescent="0.25">
      <c r="A17" s="3" t="s">
        <v>28</v>
      </c>
      <c r="B17" s="4" t="s">
        <v>29</v>
      </c>
      <c r="C17" s="4">
        <v>1</v>
      </c>
      <c r="D17" s="4">
        <v>25510670</v>
      </c>
      <c r="E17" s="4">
        <v>25510660</v>
      </c>
      <c r="F17" s="5" t="s">
        <v>29</v>
      </c>
      <c r="G17" s="4" t="s">
        <v>9</v>
      </c>
      <c r="H17" s="2">
        <v>0</v>
      </c>
      <c r="I17" s="2"/>
    </row>
    <row r="18" spans="1:9" ht="21" x14ac:dyDescent="0.25">
      <c r="A18" s="3" t="s">
        <v>30</v>
      </c>
      <c r="B18" s="4" t="s">
        <v>31</v>
      </c>
      <c r="C18" s="4">
        <v>1</v>
      </c>
      <c r="D18" s="4">
        <v>25510740</v>
      </c>
      <c r="E18" s="4">
        <v>25510730</v>
      </c>
      <c r="F18" s="5" t="s">
        <v>31</v>
      </c>
      <c r="G18" s="4" t="s">
        <v>9</v>
      </c>
      <c r="H18" s="2">
        <v>0</v>
      </c>
      <c r="I18" s="2"/>
    </row>
    <row r="19" spans="1:9" ht="21" x14ac:dyDescent="0.25">
      <c r="A19" s="3" t="s">
        <v>32</v>
      </c>
      <c r="B19" s="4" t="s">
        <v>33</v>
      </c>
      <c r="C19" s="4">
        <v>1</v>
      </c>
      <c r="D19" s="4">
        <v>25510770</v>
      </c>
      <c r="E19" s="4">
        <v>25510760</v>
      </c>
      <c r="F19" s="5" t="s">
        <v>33</v>
      </c>
      <c r="G19" s="4" t="s">
        <v>9</v>
      </c>
      <c r="H19" s="2">
        <f>'[1]20 тех прис (тэ)'!$AD$100/1000</f>
        <v>55.783409999999996</v>
      </c>
      <c r="I19" s="2"/>
    </row>
    <row r="20" spans="1:9" ht="21" x14ac:dyDescent="0.25">
      <c r="A20" s="3" t="s">
        <v>34</v>
      </c>
      <c r="B20" s="4" t="s">
        <v>35</v>
      </c>
      <c r="C20" s="4">
        <v>1</v>
      </c>
      <c r="D20" s="4">
        <v>25510800</v>
      </c>
      <c r="E20" s="4">
        <v>25510790</v>
      </c>
      <c r="F20" s="5" t="s">
        <v>35</v>
      </c>
      <c r="G20" s="4" t="s">
        <v>9</v>
      </c>
      <c r="H20" s="2">
        <f>'[1]20 тех прис (тэ)'!$AD$101/1000</f>
        <v>16.958159999999999</v>
      </c>
      <c r="I20" s="2"/>
    </row>
    <row r="21" spans="1:9" ht="21" x14ac:dyDescent="0.25">
      <c r="A21" s="3" t="s">
        <v>36</v>
      </c>
      <c r="B21" s="4" t="s">
        <v>37</v>
      </c>
      <c r="C21" s="4">
        <v>1</v>
      </c>
      <c r="D21" s="4">
        <v>25510910</v>
      </c>
      <c r="E21" s="4">
        <v>25510900</v>
      </c>
      <c r="F21" s="5" t="s">
        <v>37</v>
      </c>
      <c r="G21" s="4" t="s">
        <v>9</v>
      </c>
      <c r="H21" s="2">
        <f>'[1]25+26 тп  (тэ)'!$AD$100/1000</f>
        <v>133.10353092536511</v>
      </c>
      <c r="I21" s="2"/>
    </row>
    <row r="22" spans="1:9" ht="21" x14ac:dyDescent="0.25">
      <c r="A22" s="3" t="s">
        <v>38</v>
      </c>
      <c r="B22" s="4" t="s">
        <v>39</v>
      </c>
      <c r="C22" s="4">
        <v>1</v>
      </c>
      <c r="D22" s="4">
        <v>25511070</v>
      </c>
      <c r="E22" s="4">
        <v>25511060</v>
      </c>
      <c r="F22" s="5" t="s">
        <v>39</v>
      </c>
      <c r="G22" s="4" t="s">
        <v>9</v>
      </c>
      <c r="H22" s="2">
        <f>'[1]25+26 тп  (тэ)'!$AD$101/1000</f>
        <v>35.38573138412562</v>
      </c>
      <c r="I22" s="2"/>
    </row>
    <row r="23" spans="1:9" ht="21" x14ac:dyDescent="0.25">
      <c r="A23" s="3" t="s">
        <v>40</v>
      </c>
      <c r="B23" s="4" t="s">
        <v>41</v>
      </c>
      <c r="C23" s="4">
        <v>1</v>
      </c>
      <c r="D23" s="4">
        <v>25511110</v>
      </c>
      <c r="E23" s="4">
        <v>25511100</v>
      </c>
      <c r="F23" s="5" t="s">
        <v>41</v>
      </c>
      <c r="G23" s="4" t="s">
        <v>9</v>
      </c>
      <c r="H23" s="2">
        <v>0</v>
      </c>
      <c r="I23" s="2"/>
    </row>
    <row r="24" spans="1:9" ht="31.5" x14ac:dyDescent="0.25">
      <c r="A24" s="3" t="s">
        <v>42</v>
      </c>
      <c r="B24" s="4" t="s">
        <v>43</v>
      </c>
      <c r="C24" s="4">
        <v>1</v>
      </c>
      <c r="D24" s="4">
        <v>25511140</v>
      </c>
      <c r="E24" s="4">
        <v>25511130</v>
      </c>
      <c r="F24" s="5" t="s">
        <v>43</v>
      </c>
      <c r="G24" s="4" t="s">
        <v>9</v>
      </c>
      <c r="H24" s="2">
        <v>0</v>
      </c>
      <c r="I24" s="2"/>
    </row>
    <row r="25" spans="1:9" ht="52.5" x14ac:dyDescent="0.25">
      <c r="A25" s="3" t="s">
        <v>44</v>
      </c>
      <c r="B25" s="4" t="s">
        <v>45</v>
      </c>
      <c r="C25" s="4">
        <v>1</v>
      </c>
      <c r="D25" s="4">
        <v>25511190</v>
      </c>
      <c r="E25" s="4">
        <v>25511180</v>
      </c>
      <c r="F25" s="5" t="s">
        <v>45</v>
      </c>
      <c r="G25" s="4" t="s">
        <v>9</v>
      </c>
      <c r="H25" s="2">
        <f>'[1]25 тп (тэ)'!$AD$5/1000-'[1]25 тп (тэ)'!$AD$100/1000-'[1]25 тп (тэ)'!$AD$101/1000</f>
        <v>199.6696314376648</v>
      </c>
      <c r="I25" s="2" t="s">
        <v>46</v>
      </c>
    </row>
    <row r="26" spans="1:9" x14ac:dyDescent="0.25">
      <c r="A26" s="3" t="s">
        <v>47</v>
      </c>
      <c r="B26" s="4" t="s">
        <v>48</v>
      </c>
      <c r="C26" s="4">
        <v>1</v>
      </c>
      <c r="D26" s="4">
        <v>25511340</v>
      </c>
      <c r="E26" s="4">
        <v>25511330</v>
      </c>
      <c r="F26" s="5" t="s">
        <v>48</v>
      </c>
      <c r="G26" s="4" t="s">
        <v>9</v>
      </c>
      <c r="H26" s="2">
        <v>0</v>
      </c>
      <c r="I26" s="2"/>
    </row>
    <row r="27" spans="1:9" x14ac:dyDescent="0.25">
      <c r="A27" s="3" t="s">
        <v>49</v>
      </c>
      <c r="B27" s="4" t="s">
        <v>50</v>
      </c>
      <c r="C27" s="4">
        <v>1</v>
      </c>
      <c r="D27" s="4">
        <v>25511370</v>
      </c>
      <c r="E27" s="4">
        <v>25511360</v>
      </c>
      <c r="F27" s="5" t="s">
        <v>50</v>
      </c>
      <c r="G27" s="4" t="s">
        <v>9</v>
      </c>
      <c r="H27" s="2">
        <v>0</v>
      </c>
      <c r="I27" s="2"/>
    </row>
    <row r="28" spans="1:9" ht="52.5" x14ac:dyDescent="0.25">
      <c r="A28" s="3" t="s">
        <v>51</v>
      </c>
      <c r="B28" s="4" t="s">
        <v>52</v>
      </c>
      <c r="C28" s="4">
        <v>1</v>
      </c>
      <c r="D28" s="4">
        <v>25511620</v>
      </c>
      <c r="E28" s="4">
        <v>25511610</v>
      </c>
      <c r="F28" s="5" t="s">
        <v>52</v>
      </c>
      <c r="G28" s="4" t="s">
        <v>9</v>
      </c>
      <c r="H28" s="2">
        <f>'[1]26 тп  (тэ)'!$AD$5/1000-'[1]26 тп  (тэ)'!$AD$100/1000-'[1]26 тп  (тэ)'!$AD$101/1000</f>
        <v>67.258896252844451</v>
      </c>
      <c r="I28" s="2" t="s">
        <v>46</v>
      </c>
    </row>
    <row r="29" spans="1:9" x14ac:dyDescent="0.25">
      <c r="A29" s="3" t="s">
        <v>53</v>
      </c>
      <c r="B29" s="4" t="s">
        <v>48</v>
      </c>
      <c r="C29" s="4">
        <v>1</v>
      </c>
      <c r="D29" s="4">
        <v>25511650</v>
      </c>
      <c r="E29" s="4">
        <v>25511640</v>
      </c>
      <c r="F29" s="5" t="s">
        <v>48</v>
      </c>
      <c r="G29" s="4" t="s">
        <v>9</v>
      </c>
      <c r="H29" s="2">
        <v>0</v>
      </c>
      <c r="I29" s="2"/>
    </row>
    <row r="30" spans="1:9" x14ac:dyDescent="0.25">
      <c r="A30" s="3" t="s">
        <v>54</v>
      </c>
      <c r="B30" s="4" t="s">
        <v>50</v>
      </c>
      <c r="C30" s="4">
        <v>1</v>
      </c>
      <c r="D30" s="4">
        <v>25511680</v>
      </c>
      <c r="E30" s="4">
        <v>25511670</v>
      </c>
      <c r="F30" s="5" t="s">
        <v>50</v>
      </c>
      <c r="G30" s="4" t="s">
        <v>9</v>
      </c>
      <c r="H30" s="2">
        <v>0</v>
      </c>
      <c r="I30" s="2"/>
    </row>
    <row r="31" spans="1:9" ht="31.5" x14ac:dyDescent="0.25">
      <c r="A31" s="3" t="s">
        <v>55</v>
      </c>
      <c r="B31" s="4" t="s">
        <v>56</v>
      </c>
      <c r="C31" s="4">
        <v>1</v>
      </c>
      <c r="D31" s="4">
        <v>25511710</v>
      </c>
      <c r="E31" s="4">
        <v>25511700</v>
      </c>
      <c r="F31" s="5" t="s">
        <v>56</v>
      </c>
      <c r="G31" s="4" t="s">
        <v>9</v>
      </c>
      <c r="H31" s="2">
        <v>0</v>
      </c>
      <c r="I31" s="2"/>
    </row>
    <row r="32" spans="1:9" ht="42" x14ac:dyDescent="0.25">
      <c r="A32" s="3" t="s">
        <v>57</v>
      </c>
      <c r="B32" s="4" t="s">
        <v>58</v>
      </c>
      <c r="C32" s="4">
        <v>1</v>
      </c>
      <c r="D32" s="4">
        <v>25511740</v>
      </c>
      <c r="E32" s="4">
        <v>25511730</v>
      </c>
      <c r="F32" s="5" t="s">
        <v>58</v>
      </c>
      <c r="G32" s="4" t="s">
        <v>59</v>
      </c>
      <c r="H32" s="2">
        <v>0</v>
      </c>
      <c r="I32" s="2"/>
    </row>
    <row r="33" spans="1:9" x14ac:dyDescent="0.25">
      <c r="A33" s="3" t="s">
        <v>60</v>
      </c>
      <c r="B33" s="4" t="s">
        <v>61</v>
      </c>
      <c r="C33" s="4">
        <v>1</v>
      </c>
      <c r="D33" s="4">
        <v>25511770</v>
      </c>
      <c r="E33" s="4">
        <v>25511760</v>
      </c>
      <c r="F33" s="5" t="s">
        <v>61</v>
      </c>
      <c r="G33" s="4" t="s">
        <v>9</v>
      </c>
      <c r="H33" s="2">
        <v>0</v>
      </c>
      <c r="I33" s="2"/>
    </row>
    <row r="34" spans="1:9" x14ac:dyDescent="0.25">
      <c r="A34" s="3" t="s">
        <v>62</v>
      </c>
      <c r="B34" s="4" t="s">
        <v>63</v>
      </c>
      <c r="C34" s="4">
        <v>1</v>
      </c>
      <c r="D34" s="4">
        <v>25511800</v>
      </c>
      <c r="E34" s="4">
        <v>25511790</v>
      </c>
      <c r="F34" s="5" t="s">
        <v>63</v>
      </c>
      <c r="G34" s="4" t="s">
        <v>59</v>
      </c>
      <c r="H34" s="2">
        <v>0</v>
      </c>
      <c r="I34" s="2"/>
    </row>
    <row r="35" spans="1:9" ht="42" x14ac:dyDescent="0.25">
      <c r="A35" s="3" t="s">
        <v>64</v>
      </c>
      <c r="B35" s="4" t="s">
        <v>65</v>
      </c>
      <c r="C35" s="4">
        <v>1</v>
      </c>
      <c r="D35" s="4">
        <v>25511830</v>
      </c>
      <c r="E35" s="4">
        <v>25511820</v>
      </c>
      <c r="F35" s="5" t="s">
        <v>65</v>
      </c>
      <c r="G35" s="4" t="s">
        <v>9</v>
      </c>
      <c r="H35" s="2">
        <f>H36+K36+K37+K38+K39+K40+K41</f>
        <v>0</v>
      </c>
      <c r="I35" s="2"/>
    </row>
    <row r="36" spans="1:9" x14ac:dyDescent="0.25">
      <c r="A36" s="3" t="s">
        <v>66</v>
      </c>
      <c r="B36" s="4"/>
      <c r="C36" s="4">
        <v>0</v>
      </c>
      <c r="D36" s="4">
        <v>100000030</v>
      </c>
      <c r="E36" s="4">
        <v>30</v>
      </c>
      <c r="F36" s="8" t="s">
        <v>67</v>
      </c>
      <c r="G36" s="4" t="s">
        <v>9</v>
      </c>
      <c r="H36" s="2">
        <v>0</v>
      </c>
      <c r="I36" s="2"/>
    </row>
    <row r="37" spans="1:9" ht="31.5" x14ac:dyDescent="0.25">
      <c r="A37" s="3" t="s">
        <v>68</v>
      </c>
      <c r="B37" s="4" t="s">
        <v>69</v>
      </c>
      <c r="C37" s="4">
        <v>1</v>
      </c>
      <c r="D37" s="4">
        <v>25511860</v>
      </c>
      <c r="E37" s="4">
        <v>25511850</v>
      </c>
      <c r="F37" s="5" t="s">
        <v>69</v>
      </c>
      <c r="G37" s="4" t="s">
        <v>9</v>
      </c>
      <c r="H37" s="2">
        <f>H8-H9</f>
        <v>13655.841293898306</v>
      </c>
      <c r="I37" s="2"/>
    </row>
    <row r="38" spans="1:9" ht="21" x14ac:dyDescent="0.25">
      <c r="A38" s="3" t="s">
        <v>70</v>
      </c>
      <c r="B38" s="4" t="s">
        <v>71</v>
      </c>
      <c r="C38" s="4">
        <v>1</v>
      </c>
      <c r="D38" s="4">
        <v>25511890</v>
      </c>
      <c r="E38" s="4">
        <v>25511880</v>
      </c>
      <c r="F38" s="5" t="s">
        <v>71</v>
      </c>
      <c r="G38" s="4" t="s">
        <v>9</v>
      </c>
      <c r="H38" s="2">
        <f>H37-H37*0.2</f>
        <v>10924.673035118645</v>
      </c>
      <c r="I38" s="2"/>
    </row>
    <row r="39" spans="1:9" ht="63" x14ac:dyDescent="0.25">
      <c r="A39" s="3" t="s">
        <v>72</v>
      </c>
      <c r="B39" s="4" t="s">
        <v>73</v>
      </c>
      <c r="C39" s="4">
        <v>1</v>
      </c>
      <c r="D39" s="4">
        <v>25511920</v>
      </c>
      <c r="E39" s="4">
        <v>25511910</v>
      </c>
      <c r="F39" s="5" t="s">
        <v>73</v>
      </c>
      <c r="G39" s="4" t="s">
        <v>9</v>
      </c>
      <c r="H39" s="2">
        <v>10924.67</v>
      </c>
      <c r="I39" s="2" t="s">
        <v>126</v>
      </c>
    </row>
    <row r="40" spans="1:9" ht="21" x14ac:dyDescent="0.25">
      <c r="A40" s="3" t="s">
        <v>74</v>
      </c>
      <c r="B40" s="4" t="s">
        <v>75</v>
      </c>
      <c r="C40" s="4">
        <v>1</v>
      </c>
      <c r="D40" s="4">
        <v>25511950</v>
      </c>
      <c r="E40" s="4">
        <v>25511940</v>
      </c>
      <c r="F40" s="5" t="s">
        <v>75</v>
      </c>
      <c r="G40" s="4" t="s">
        <v>9</v>
      </c>
      <c r="H40" s="2">
        <v>0</v>
      </c>
      <c r="I40" s="2"/>
    </row>
    <row r="41" spans="1:9" x14ac:dyDescent="0.25">
      <c r="A41" s="3" t="s">
        <v>76</v>
      </c>
      <c r="B41" s="4" t="s">
        <v>77</v>
      </c>
      <c r="C41" s="4">
        <v>1</v>
      </c>
      <c r="D41" s="4">
        <v>25511980</v>
      </c>
      <c r="E41" s="4">
        <v>25511970</v>
      </c>
      <c r="F41" s="5" t="s">
        <v>77</v>
      </c>
      <c r="G41" s="4" t="s">
        <v>9</v>
      </c>
      <c r="H41" s="2">
        <v>12035.099</v>
      </c>
      <c r="I41" s="2" t="s">
        <v>78</v>
      </c>
    </row>
    <row r="42" spans="1:9" x14ac:dyDescent="0.25">
      <c r="A42" s="3" t="s">
        <v>79</v>
      </c>
      <c r="B42" s="4" t="s">
        <v>80</v>
      </c>
      <c r="C42" s="4">
        <v>1</v>
      </c>
      <c r="D42" s="4">
        <v>25512010</v>
      </c>
      <c r="E42" s="4">
        <v>25512000</v>
      </c>
      <c r="F42" s="5" t="s">
        <v>80</v>
      </c>
      <c r="G42" s="4" t="s">
        <v>9</v>
      </c>
      <c r="H42" s="2">
        <v>0</v>
      </c>
      <c r="I42" s="2"/>
    </row>
    <row r="43" spans="1:9" ht="21" hidden="1" x14ac:dyDescent="0.25">
      <c r="A43" s="3" t="s">
        <v>81</v>
      </c>
      <c r="B43" s="4" t="s">
        <v>82</v>
      </c>
      <c r="C43" s="4">
        <v>1</v>
      </c>
      <c r="D43" s="4">
        <v>25512040</v>
      </c>
      <c r="E43" s="4">
        <v>25512030</v>
      </c>
      <c r="F43" s="5" t="s">
        <v>82</v>
      </c>
      <c r="G43" s="4" t="s">
        <v>83</v>
      </c>
      <c r="H43" s="9" t="s">
        <v>84</v>
      </c>
      <c r="I43" s="2"/>
    </row>
    <row r="44" spans="1:9" ht="52.5" x14ac:dyDescent="0.25">
      <c r="A44" s="3" t="s">
        <v>85</v>
      </c>
      <c r="B44" s="4" t="s">
        <v>86</v>
      </c>
      <c r="C44" s="4">
        <v>1</v>
      </c>
      <c r="D44" s="4">
        <v>25512070</v>
      </c>
      <c r="E44" s="4">
        <v>25512060</v>
      </c>
      <c r="F44" s="5" t="s">
        <v>86</v>
      </c>
      <c r="G44" s="4" t="s">
        <v>87</v>
      </c>
      <c r="H44" s="2">
        <v>0</v>
      </c>
      <c r="I44" s="2"/>
    </row>
    <row r="45" spans="1:9" ht="31.5" x14ac:dyDescent="0.25">
      <c r="A45" s="3" t="s">
        <v>88</v>
      </c>
      <c r="B45" s="4" t="s">
        <v>89</v>
      </c>
      <c r="C45" s="4">
        <v>1</v>
      </c>
      <c r="D45" s="4">
        <v>25512100</v>
      </c>
      <c r="E45" s="4">
        <v>25512090</v>
      </c>
      <c r="F45" s="5" t="s">
        <v>89</v>
      </c>
      <c r="G45" s="4" t="s">
        <v>87</v>
      </c>
      <c r="H45" s="6">
        <v>0</v>
      </c>
      <c r="I45" s="2"/>
    </row>
    <row r="46" spans="1:9" ht="42" x14ac:dyDescent="0.25">
      <c r="A46" s="3" t="s">
        <v>90</v>
      </c>
      <c r="B46" s="4" t="s">
        <v>91</v>
      </c>
      <c r="C46" s="4">
        <v>1</v>
      </c>
      <c r="D46" s="4">
        <v>25512130</v>
      </c>
      <c r="E46" s="4">
        <v>25512120</v>
      </c>
      <c r="F46" s="5" t="s">
        <v>91</v>
      </c>
      <c r="G46" s="4" t="s">
        <v>92</v>
      </c>
      <c r="H46" s="2">
        <v>0</v>
      </c>
      <c r="I46" s="2"/>
    </row>
    <row r="47" spans="1:9" ht="42" x14ac:dyDescent="0.25">
      <c r="A47" s="3" t="s">
        <v>93</v>
      </c>
      <c r="B47" s="4" t="s">
        <v>94</v>
      </c>
      <c r="C47" s="4">
        <v>1</v>
      </c>
      <c r="D47" s="4">
        <v>25512160</v>
      </c>
      <c r="E47" s="4">
        <v>25512150</v>
      </c>
      <c r="F47" s="5" t="s">
        <v>94</v>
      </c>
      <c r="G47" s="4" t="s">
        <v>92</v>
      </c>
      <c r="H47" s="2">
        <v>0</v>
      </c>
      <c r="I47" s="2"/>
    </row>
    <row r="48" spans="1:9" ht="42" x14ac:dyDescent="0.25">
      <c r="A48" s="3" t="s">
        <v>95</v>
      </c>
      <c r="B48" s="4" t="s">
        <v>96</v>
      </c>
      <c r="C48" s="4">
        <v>1</v>
      </c>
      <c r="D48" s="4">
        <v>25512190</v>
      </c>
      <c r="E48" s="4">
        <v>25512180</v>
      </c>
      <c r="F48" s="5" t="s">
        <v>96</v>
      </c>
      <c r="G48" s="4" t="s">
        <v>92</v>
      </c>
      <c r="H48" s="2">
        <v>0</v>
      </c>
      <c r="I48" s="2"/>
    </row>
    <row r="49" spans="1:9" x14ac:dyDescent="0.25">
      <c r="A49" s="3" t="s">
        <v>97</v>
      </c>
      <c r="B49" s="4" t="s">
        <v>98</v>
      </c>
      <c r="C49" s="4">
        <v>1</v>
      </c>
      <c r="D49" s="4">
        <v>25512220</v>
      </c>
      <c r="E49" s="4">
        <v>25512210</v>
      </c>
      <c r="F49" s="5" t="s">
        <v>98</v>
      </c>
      <c r="G49" s="4" t="s">
        <v>92</v>
      </c>
      <c r="H49" s="6">
        <v>0</v>
      </c>
      <c r="I49" s="2"/>
    </row>
    <row r="50" spans="1:9" ht="21" x14ac:dyDescent="0.25">
      <c r="A50" s="3" t="s">
        <v>99</v>
      </c>
      <c r="B50" s="4" t="s">
        <v>100</v>
      </c>
      <c r="C50" s="4">
        <v>1</v>
      </c>
      <c r="D50" s="4">
        <v>25512250</v>
      </c>
      <c r="E50" s="4">
        <v>25512240</v>
      </c>
      <c r="F50" s="5" t="s">
        <v>100</v>
      </c>
      <c r="G50" s="4" t="s">
        <v>92</v>
      </c>
      <c r="H50" s="6">
        <v>0</v>
      </c>
      <c r="I50" s="2"/>
    </row>
    <row r="51" spans="1:9" ht="31.5" x14ac:dyDescent="0.25">
      <c r="A51" s="3" t="s">
        <v>101</v>
      </c>
      <c r="B51" s="4" t="s">
        <v>102</v>
      </c>
      <c r="C51" s="4">
        <v>1</v>
      </c>
      <c r="D51" s="4">
        <v>25512280</v>
      </c>
      <c r="E51" s="4">
        <v>25512270</v>
      </c>
      <c r="F51" s="5" t="s">
        <v>102</v>
      </c>
      <c r="G51" s="4" t="s">
        <v>92</v>
      </c>
      <c r="H51" s="10">
        <v>0</v>
      </c>
      <c r="I51" s="2"/>
    </row>
    <row r="52" spans="1:9" ht="31.5" x14ac:dyDescent="0.25">
      <c r="A52" s="3" t="s">
        <v>103</v>
      </c>
      <c r="B52" s="4" t="s">
        <v>104</v>
      </c>
      <c r="C52" s="4">
        <v>1</v>
      </c>
      <c r="D52" s="4">
        <v>25512310</v>
      </c>
      <c r="E52" s="4">
        <v>25512300</v>
      </c>
      <c r="F52" s="5" t="s">
        <v>104</v>
      </c>
      <c r="G52" s="4" t="s">
        <v>105</v>
      </c>
      <c r="H52" s="6">
        <v>0</v>
      </c>
      <c r="I52" s="2"/>
    </row>
    <row r="53" spans="1:9" ht="21" x14ac:dyDescent="0.25">
      <c r="A53" s="3" t="s">
        <v>106</v>
      </c>
      <c r="B53" s="4" t="s">
        <v>107</v>
      </c>
      <c r="C53" s="4">
        <v>1</v>
      </c>
      <c r="D53" s="4">
        <v>25512340</v>
      </c>
      <c r="E53" s="4">
        <v>25512330</v>
      </c>
      <c r="F53" s="5" t="s">
        <v>107</v>
      </c>
      <c r="G53" s="4" t="s">
        <v>92</v>
      </c>
      <c r="H53" s="11">
        <v>0</v>
      </c>
      <c r="I53" s="2"/>
    </row>
    <row r="54" spans="1:9" ht="21" x14ac:dyDescent="0.25">
      <c r="A54" s="3" t="s">
        <v>108</v>
      </c>
      <c r="B54" s="4" t="s">
        <v>109</v>
      </c>
      <c r="C54" s="4">
        <v>1</v>
      </c>
      <c r="D54" s="4">
        <v>25512370</v>
      </c>
      <c r="E54" s="4">
        <v>25512360</v>
      </c>
      <c r="F54" s="5" t="s">
        <v>109</v>
      </c>
      <c r="G54" s="4" t="s">
        <v>110</v>
      </c>
      <c r="H54" s="2">
        <v>0</v>
      </c>
      <c r="I54" s="2"/>
    </row>
    <row r="55" spans="1:9" ht="21" x14ac:dyDescent="0.25">
      <c r="A55" s="3" t="s">
        <v>111</v>
      </c>
      <c r="B55" s="4" t="s">
        <v>112</v>
      </c>
      <c r="C55" s="4">
        <v>1</v>
      </c>
      <c r="D55" s="4">
        <v>25512400</v>
      </c>
      <c r="E55" s="4">
        <v>25512390</v>
      </c>
      <c r="F55" s="5" t="s">
        <v>112</v>
      </c>
      <c r="G55" s="4" t="s">
        <v>110</v>
      </c>
      <c r="H55" s="6">
        <v>0</v>
      </c>
      <c r="I55" s="2"/>
    </row>
    <row r="56" spans="1:9" ht="63" x14ac:dyDescent="0.25">
      <c r="A56" s="3" t="s">
        <v>113</v>
      </c>
      <c r="B56" s="4" t="s">
        <v>114</v>
      </c>
      <c r="C56" s="4">
        <v>1</v>
      </c>
      <c r="D56" s="4">
        <v>25512430</v>
      </c>
      <c r="E56" s="4">
        <v>25512420</v>
      </c>
      <c r="F56" s="5" t="s">
        <v>114</v>
      </c>
      <c r="G56" s="4" t="s">
        <v>115</v>
      </c>
      <c r="H56" s="2">
        <v>0</v>
      </c>
      <c r="I56" s="2"/>
    </row>
    <row r="57" spans="1:9" ht="63" x14ac:dyDescent="0.25">
      <c r="A57" s="3" t="s">
        <v>116</v>
      </c>
      <c r="B57" s="4" t="s">
        <v>117</v>
      </c>
      <c r="C57" s="4">
        <v>1</v>
      </c>
      <c r="D57" s="4">
        <v>25512460</v>
      </c>
      <c r="E57" s="4">
        <v>25512450</v>
      </c>
      <c r="F57" s="5" t="s">
        <v>117</v>
      </c>
      <c r="G57" s="4" t="s">
        <v>118</v>
      </c>
      <c r="H57" s="2">
        <v>0</v>
      </c>
      <c r="I57" s="2"/>
    </row>
    <row r="58" spans="1:9" ht="63" x14ac:dyDescent="0.25">
      <c r="A58" s="3" t="s">
        <v>119</v>
      </c>
      <c r="B58" s="4" t="s">
        <v>120</v>
      </c>
      <c r="C58" s="4">
        <v>1</v>
      </c>
      <c r="D58" s="4">
        <v>25512490</v>
      </c>
      <c r="E58" s="4">
        <v>25512480</v>
      </c>
      <c r="F58" s="5" t="s">
        <v>120</v>
      </c>
      <c r="G58" s="4" t="s">
        <v>121</v>
      </c>
      <c r="H58" s="2">
        <v>0</v>
      </c>
      <c r="I58" s="2"/>
    </row>
    <row r="59" spans="1:9" x14ac:dyDescent="0.25">
      <c r="A59" s="3" t="s">
        <v>122</v>
      </c>
      <c r="B59" s="4" t="s">
        <v>123</v>
      </c>
      <c r="C59" s="4">
        <v>1</v>
      </c>
      <c r="D59" s="4">
        <v>25512520</v>
      </c>
      <c r="E59" s="4">
        <v>25512510</v>
      </c>
      <c r="F59" s="5" t="s">
        <v>123</v>
      </c>
      <c r="G59" s="4" t="s">
        <v>83</v>
      </c>
      <c r="H59" s="2"/>
      <c r="I59" s="2"/>
    </row>
  </sheetData>
  <mergeCells count="2">
    <mergeCell ref="A3:I3"/>
    <mergeCell ref="A4:I4"/>
  </mergeCells>
  <pageMargins left="0.7" right="0.7" top="0.75" bottom="0.75" header="0.3" footer="0.3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Чегодаева Виктория Александровна</dc:creator>
  <cp:lastModifiedBy>Чегодаева Виктория Александровна</cp:lastModifiedBy>
  <cp:lastPrinted>2018-11-26T11:37:57Z</cp:lastPrinted>
  <dcterms:created xsi:type="dcterms:W3CDTF">2018-04-10T13:41:43Z</dcterms:created>
  <dcterms:modified xsi:type="dcterms:W3CDTF">2018-11-26T12:21:13Z</dcterms:modified>
</cp:coreProperties>
</file>