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39D4CAAB-5D35-4F94-B957-3A73785E75A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9" r:id="rId1"/>
    <sheet name="Лист2" sheetId="8" r:id="rId2"/>
  </sheets>
  <definedNames>
    <definedName name="_xlnm.Print_Area" localSheetId="0">Лист1!$A$1:$FE$31</definedName>
    <definedName name="_xlnm.Print_Area" localSheetId="1">Лист2!$A$1:$DA$22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D28" i="9" l="1"/>
  <c r="DB28" i="9"/>
  <c r="BY20" i="8" l="1"/>
  <c r="EC12" i="9" l="1"/>
  <c r="EC13" i="9"/>
  <c r="EC14" i="9"/>
  <c r="EC15" i="9"/>
  <c r="EC16" i="9"/>
  <c r="EC17" i="9"/>
  <c r="EC18" i="9"/>
  <c r="EC19" i="9"/>
  <c r="EC20" i="9"/>
  <c r="EC21" i="9"/>
  <c r="EC22" i="9"/>
  <c r="EC23" i="9"/>
  <c r="EC24" i="9"/>
</calcChain>
</file>

<file path=xl/sharedStrings.xml><?xml version="1.0" encoding="utf-8"?>
<sst xmlns="http://schemas.openxmlformats.org/spreadsheetml/2006/main" count="137" uniqueCount="77">
  <si>
    <t>(период)</t>
  </si>
  <si>
    <t>(месяц)</t>
  </si>
  <si>
    <t xml:space="preserve"> года</t>
  </si>
  <si>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</si>
  <si>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</si>
  <si>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Итого:</t>
  </si>
  <si>
    <t>Итого</t>
  </si>
  <si>
    <t>Свободная мощность газораспределительной сети, 
млн. куб. м</t>
  </si>
  <si>
    <t>Объемы газа в соответствии 
с удовлетворенными заявками, 
млн. куб. м</t>
  </si>
  <si>
    <t>Объемы газа в соответствии 
с поступившими заявками, 
млн. куб. м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</si>
  <si>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</si>
  <si>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</si>
  <si>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</si>
  <si>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</si>
  <si>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</si>
  <si>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</si>
  <si>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</si>
  <si>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</si>
  <si>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</si>
  <si>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</si>
  <si>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</si>
  <si>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</si>
  <si>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</si>
  <si>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</si>
  <si>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</si>
  <si>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</si>
  <si>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</si>
  <si>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</si>
  <si>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</si>
  <si>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</si>
  <si>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</si>
  <si>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"ЧСЗ-Липецк"</t>
  </si>
  <si>
    <t>транзит</t>
  </si>
  <si>
    <t>ООО "Гражданские припасы"</t>
  </si>
  <si>
    <t>ООО "Йокохама Р.П.З."</t>
  </si>
  <si>
    <t>ООО "АЛУ-ПРО"</t>
  </si>
  <si>
    <t>ООО "Бекарт Липецк"</t>
  </si>
  <si>
    <t>ООО "ТЕХНА"</t>
  </si>
  <si>
    <t>ООО "АББ Электрооборудование"</t>
  </si>
  <si>
    <t>ООО "ПК Рационал"</t>
  </si>
  <si>
    <t>ООО "ОБО Беттерманн Производство"</t>
  </si>
  <si>
    <t>ООО "ППГ Индастриз Липецк"</t>
  </si>
  <si>
    <t>ООО "Виссман Липецк"</t>
  </si>
  <si>
    <t>ООО "РЭДАЛИТ Шлюмберже"</t>
  </si>
  <si>
    <t>ООО "Фондиталь"</t>
  </si>
  <si>
    <t>ООО "СЭСТ-ЛЮВЭ"</t>
  </si>
  <si>
    <t xml:space="preserve">на  </t>
  </si>
  <si>
    <t>АО "ОЭЗ ППТ "Липецк"</t>
  </si>
  <si>
    <t xml:space="preserve"> ̶  *</t>
  </si>
  <si>
    <t>* Данные отсутствуют в связи с тем, что   АО "ОЭЗ ППТ "Липецк" не является поставщиком газа и не заключает прямых договоров на транспортировку  газа потребителю.  В соответствии с договором №56/10 от 17.07.2009 по транспортировке газа в транзитном потоке, заключенным между АО "ОЭЗ ППТ "Липецк" и  ОАО "Липецкоблгаз" (АО Газпром газораспределение Липецк"),  АО "ОЭЗ ППТ "Липецк" оказывает услуги  только ОАО "Липецкоблгаз" по транспортировке газа в транзитном потоке.</t>
  </si>
  <si>
    <t xml:space="preserve"> ̶  </t>
  </si>
  <si>
    <t>X= -9128,5 Y= 13162,5*</t>
  </si>
  <si>
    <t>X= -12258,0  Y= 15615,5*</t>
  </si>
  <si>
    <t>X= -12537,8 Y= 16052,5*</t>
  </si>
  <si>
    <t>X= 10815,86 Y= 13748,92*</t>
  </si>
  <si>
    <t>X= 407710,65 Y=1340683,30*</t>
  </si>
  <si>
    <t>X= -13375,45 Y=17028,35*</t>
  </si>
  <si>
    <t>** Данные отсутствуют в связи с тем, что   АО "ОЭЗ ППТ "Липецк" не является поставщиком газа и не заключает прямых договоров на транспортировку  газа потребителю.  В соответствии с договором №56/10 от 17.07.2009 по транспортировке газа в транзитном потоке, заключенным между АО "ОЭЗ ППТ "Липецк" и  ОАО "Липецкоблгаз" (АО Газпром газораспределение Липецк"),  АО "ОЭЗ ППТ "Липецк" оказывает услуги  только ОАО "Липецкоблгаз" по транспортировке газа в транзитном потоке.</t>
  </si>
  <si>
    <t xml:space="preserve"> **</t>
  </si>
  <si>
    <t>X= 8739,79  Y= 12573,64*</t>
  </si>
  <si>
    <t>X= -11976,59  Y= 15285,51*</t>
  </si>
  <si>
    <t>X= -12580,63  Y= 15988,17*</t>
  </si>
  <si>
    <t xml:space="preserve">X= -9840,12  Y=13251,95* </t>
  </si>
  <si>
    <t>X= -10066,97  Y= 13121,79*</t>
  </si>
  <si>
    <t>X= -13040,17  Y 16545,68*</t>
  </si>
  <si>
    <t>Х= -8896,09 Y=12806,89*</t>
  </si>
  <si>
    <t>X= -9246,03  Y= 12969,70*</t>
  </si>
  <si>
    <r>
      <t xml:space="preserve">  </t>
    </r>
    <r>
      <rPr>
        <sz val="7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в системе координат г.Липецка</t>
    </r>
  </si>
  <si>
    <t>5 июля</t>
  </si>
  <si>
    <t>22</t>
  </si>
  <si>
    <t>01.01.2021 по 31.12.2021</t>
  </si>
  <si>
    <t>ГРП-9, ГРП-10, ГРП-13</t>
  </si>
  <si>
    <t>ООО "Эгида"</t>
  </si>
  <si>
    <t>Х= -13601,29 Y=17517,15*</t>
  </si>
  <si>
    <t>ООО "ЛКК"</t>
  </si>
  <si>
    <t>Х= -9673,26 Y=13419,69*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</si>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</sst>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000"/>
    <numFmt numFmtId="170" formatCode="0.00000"/>
    <numFmt numFmtId="171" formatCode="0.000000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/>
    <xf numFmtId="0" fontId="2" fillId="0" borderId="0" xfId="1" applyFont="1" applyAlignment="1">
      <alignment horizontal="right"/>
    </xf>
    <xf numFmtId="0" fontId="2" fillId="0" borderId="0" xfId="1" applyFont="1"/>
    <xf numFmtId="0" fontId="4" fillId="0" borderId="0" xfId="1" applyFont="1" applyFill="1" applyAlignment="1">
      <alignment horizontal="left"/>
    </xf>
    <xf numFmtId="0" fontId="3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Fill="1" applyAlignment="1">
      <alignment horizontal="right"/>
    </xf>
    <xf numFmtId="0" fontId="0" fillId="0" borderId="9" xfId="0" applyBorder="1"/>
    <xf numFmtId="0" fontId="0" fillId="0" borderId="0" xfId="0" applyBorder="1"/>
    <xf numFmtId="0" fontId="12" fillId="0" borderId="0" xfId="0" applyFont="1"/>
    <xf numFmtId="0" fontId="12" fillId="0" borderId="4" xfId="0" applyFont="1" applyBorder="1"/>
    <xf numFmtId="0" fontId="4" fillId="0" borderId="5" xfId="1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4" fillId="0" borderId="5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49" fontId="5" fillId="0" borderId="2" xfId="1" applyNumberFormat="1" applyFont="1" applyFill="1" applyBorder="1" applyAlignment="1">
      <alignment horizontal="left"/>
    </xf>
    <xf numFmtId="0" fontId="4" fillId="0" borderId="7" xfId="1" applyFont="1" applyFill="1" applyBorder="1" applyAlignment="1">
      <alignment horizontal="center" vertical="top"/>
    </xf>
    <xf numFmtId="49" fontId="4" fillId="0" borderId="2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left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6" fontId="0" fillId="0" borderId="0" xfId="0" applyNumberFormat="1" applyAlignment="1"/>
    <xf numFmtId="170" fontId="0" fillId="0" borderId="0" xfId="0" applyNumberFormat="1" applyAlignment="1"/>
    <xf numFmtId="171" fontId="0" fillId="0" borderId="0" xfId="0" applyNumberFormat="1" applyAlignment="1"/>
  </cellXfs>
  <cellStyles count="2">
    <cellStyle name="Обычный" xfId="0" builtinId="0"/>
    <cellStyle name="Обычный 2" xfId="1" xr:uid="{7F622D6E-C427-41A0-A090-3EF1398EF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E71E-6B5C-4B32-B6A3-B7397C1D1B0B}">
  <dimension ref="A1:FF34"/>
  <sheetViews>
    <sheetView topLeftCell="A12" zoomScale="145" zoomScaleNormal="145" zoomScaleSheetLayoutView="115" workbookViewId="0">
      <selection activeCell="EO32" sqref="EO32"/>
    </sheetView>
  </sheetViews>
  <sheetFormatPr defaultColWidth="0.85546875" defaultRowHeight="15" x14ac:dyDescent="0.25"/>
  <cols>
    <col min="9" max="9" width="0.85546875" customWidth="1"/>
    <col min="62" max="62" width="0.85546875" customWidth="1"/>
    <col min="99" max="99" width="0.85546875" customWidth="1"/>
    <col min="129" max="129" width="1" customWidth="1"/>
    <col min="130" max="131" width="0.85546875" customWidth="1"/>
    <col min="132" max="132" width="1" customWidth="1"/>
    <col min="133" max="133" width="0" hidden="1" customWidth="1"/>
    <col min="137" max="137" width="1" customWidth="1"/>
    <col min="153" max="153" width="0.7109375" customWidth="1"/>
    <col min="154" max="154" width="0.85546875" hidden="1" customWidth="1"/>
    <col min="155" max="155" width="0.140625" customWidth="1"/>
    <col min="156" max="156" width="0.85546875" hidden="1" customWidth="1"/>
    <col min="157" max="157" width="0.7109375" hidden="1" customWidth="1"/>
    <col min="158" max="159" width="0" hidden="1" customWidth="1"/>
    <col min="160" max="160" width="0.85546875" hidden="1" customWidth="1"/>
    <col min="161" max="161" width="1" customWidth="1"/>
  </cols>
  <sheetData>
    <row r="1" spans="1:16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1"/>
    </row>
    <row r="2" spans="1:162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62" ht="15.75" x14ac:dyDescent="0.25">
      <c r="A3" s="53" t="s">
        <v>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1:162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18" t="s">
        <v>14</v>
      </c>
      <c r="CI4" s="54" t="s">
        <v>47</v>
      </c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55" t="s">
        <v>3</v>
      </c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2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18" t="s">
        <v>46</v>
      </c>
      <c r="BR6" s="56" t="s">
        <v>68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7">
        <v>20</v>
      </c>
      <c r="CK6" s="57"/>
      <c r="CL6" s="57"/>
      <c r="CM6" s="57"/>
      <c r="CN6" s="58" t="s">
        <v>69</v>
      </c>
      <c r="CO6" s="58"/>
      <c r="CP6" s="58"/>
      <c r="CQ6" s="58"/>
      <c r="CR6" s="5" t="s">
        <v>2</v>
      </c>
      <c r="CS6" s="4"/>
      <c r="CT6" s="4"/>
      <c r="CU6" s="4"/>
      <c r="CV6" s="5"/>
      <c r="CW6" s="5"/>
      <c r="CX6" s="5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62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59" t="s">
        <v>1</v>
      </c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</row>
    <row r="8" spans="1:162" x14ac:dyDescent="0.25">
      <c r="A8" s="60" t="s">
        <v>70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</row>
    <row r="9" spans="1:162" x14ac:dyDescent="0.25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2" ht="45.75" customHeight="1" x14ac:dyDescent="0.2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 t="s">
        <v>12</v>
      </c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 t="s">
        <v>11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 t="s">
        <v>10</v>
      </c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 t="s">
        <v>9</v>
      </c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 t="s">
        <v>8</v>
      </c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 t="s">
        <v>7</v>
      </c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19"/>
    </row>
    <row r="11" spans="1:162" x14ac:dyDescent="0.25">
      <c r="A11" s="52">
        <v>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>
        <v>2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>
        <v>3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>
        <v>4</v>
      </c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>
        <v>5</v>
      </c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>
        <v>6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>
        <v>7</v>
      </c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20"/>
    </row>
    <row r="12" spans="1:162" ht="15" customHeight="1" x14ac:dyDescent="0.25">
      <c r="A12" s="24" t="s">
        <v>71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30" t="s">
        <v>59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  <c r="AQ12" s="46" t="s">
        <v>31</v>
      </c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24" t="s">
        <v>32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6"/>
      <c r="CC12" s="27" t="s">
        <v>58</v>
      </c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  <c r="DB12" s="30">
        <v>43.605524000000003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2"/>
      <c r="EC12" s="21">
        <f t="shared" ref="EC12:EC24" si="0">SUM(DB12)</f>
        <v>43.605524000000003</v>
      </c>
      <c r="ED12" s="78">
        <v>105</v>
      </c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80"/>
      <c r="FF12" s="20"/>
    </row>
    <row r="13" spans="1:162" ht="19.5" customHeight="1" x14ac:dyDescent="0.25">
      <c r="A13" s="24" t="s">
        <v>71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73" t="s">
        <v>60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5"/>
      <c r="AQ13" s="33" t="s">
        <v>33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5"/>
      <c r="BK13" s="24" t="s">
        <v>32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6"/>
      <c r="CC13" s="27" t="s">
        <v>58</v>
      </c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9"/>
      <c r="DB13" s="62">
        <v>4.4643000000000002E-2</v>
      </c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4"/>
      <c r="EC13" s="22">
        <f t="shared" si="0"/>
        <v>4.4643000000000002E-2</v>
      </c>
      <c r="ED13" s="81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3"/>
      <c r="FF13" s="20"/>
    </row>
    <row r="14" spans="1:162" ht="11.25" customHeight="1" x14ac:dyDescent="0.25">
      <c r="A14" s="24" t="s">
        <v>71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30" t="s">
        <v>61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46" t="s">
        <v>34</v>
      </c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24" t="s">
        <v>32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6"/>
      <c r="CC14" s="27" t="s">
        <v>58</v>
      </c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9"/>
      <c r="DB14" s="30">
        <v>4.3547349999999998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2"/>
      <c r="EC14" s="21">
        <f t="shared" si="0"/>
        <v>4.3547349999999998</v>
      </c>
      <c r="ED14" s="81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3"/>
    </row>
    <row r="15" spans="1:162" ht="11.25" customHeight="1" x14ac:dyDescent="0.25">
      <c r="A15" s="24" t="s">
        <v>71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68" t="s">
        <v>51</v>
      </c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70"/>
      <c r="AQ15" s="46" t="s">
        <v>35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8"/>
      <c r="BK15" s="24" t="s">
        <v>32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6"/>
      <c r="CC15" s="27" t="s">
        <v>58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  <c r="DB15" s="68">
        <v>0.101174</v>
      </c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70"/>
      <c r="EC15" s="22">
        <f t="shared" si="0"/>
        <v>0.101174</v>
      </c>
      <c r="ED15" s="81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2" ht="11.25" customHeight="1" x14ac:dyDescent="0.25">
      <c r="A16" s="24" t="s">
        <v>71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30" t="s">
        <v>66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46" t="s">
        <v>36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8"/>
      <c r="BK16" s="24" t="s">
        <v>32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6"/>
      <c r="CC16" s="27" t="s">
        <v>58</v>
      </c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  <c r="DB16" s="30">
        <v>1.9794309999999999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2"/>
      <c r="EC16" s="21">
        <f t="shared" si="0"/>
        <v>1.9794309999999999</v>
      </c>
      <c r="ED16" s="81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ht="11.25" customHeight="1" x14ac:dyDescent="0.25">
      <c r="A17" s="24" t="s">
        <v>71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30" t="s">
        <v>52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46" t="s">
        <v>37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8"/>
      <c r="BK17" s="24" t="s">
        <v>32</v>
      </c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6"/>
      <c r="CC17" s="27" t="s">
        <v>58</v>
      </c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  <c r="DB17" s="68">
        <v>9.2725000000000002E-2</v>
      </c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70"/>
      <c r="EC17" s="22">
        <f t="shared" si="0"/>
        <v>9.2725000000000002E-2</v>
      </c>
      <c r="ED17" s="81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ht="21.75" customHeight="1" x14ac:dyDescent="0.25">
      <c r="A18" s="24" t="s">
        <v>71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62" t="s">
        <v>53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33" t="s">
        <v>38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5"/>
      <c r="BK18" s="24" t="s">
        <v>32</v>
      </c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6"/>
      <c r="CC18" s="27" t="s">
        <v>58</v>
      </c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  <c r="DB18" s="62">
        <v>0.16363</v>
      </c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4"/>
      <c r="EC18" s="21">
        <f t="shared" si="0"/>
        <v>0.16363</v>
      </c>
      <c r="ED18" s="81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ht="13.5" customHeight="1" x14ac:dyDescent="0.25">
      <c r="A19" s="24" t="s">
        <v>71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30" t="s">
        <v>62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1"/>
      <c r="AQ19" s="46" t="s">
        <v>39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8"/>
      <c r="BK19" s="24" t="s">
        <v>32</v>
      </c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6"/>
      <c r="CC19" s="27" t="s">
        <v>58</v>
      </c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  <c r="DB19" s="68">
        <v>0.181865</v>
      </c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70"/>
      <c r="EC19" s="22">
        <f t="shared" si="0"/>
        <v>0.181865</v>
      </c>
      <c r="ED19" s="81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ht="21" customHeight="1" x14ac:dyDescent="0.25">
      <c r="A20" s="24" t="s">
        <v>71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73" t="s">
        <v>63</v>
      </c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3"/>
      <c r="AQ20" s="33" t="s">
        <v>40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5"/>
      <c r="BK20" s="24" t="s">
        <v>32</v>
      </c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6"/>
      <c r="CC20" s="27" t="s">
        <v>58</v>
      </c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  <c r="DB20" s="62">
        <v>0.363124</v>
      </c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4"/>
      <c r="EC20" s="21">
        <f t="shared" si="0"/>
        <v>0.363124</v>
      </c>
      <c r="ED20" s="81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3"/>
    </row>
    <row r="21" spans="1:161" ht="21.75" customHeight="1" x14ac:dyDescent="0.25">
      <c r="A21" s="24" t="s">
        <v>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73" t="s">
        <v>64</v>
      </c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3"/>
      <c r="AQ21" s="33" t="s">
        <v>41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5"/>
      <c r="BK21" s="24" t="s">
        <v>32</v>
      </c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6"/>
      <c r="CC21" s="27" t="s">
        <v>58</v>
      </c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  <c r="DB21" s="62">
        <v>0.35509200000000002</v>
      </c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4"/>
      <c r="EC21" s="22">
        <f t="shared" si="0"/>
        <v>0.35509200000000002</v>
      </c>
      <c r="ED21" s="81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</row>
    <row r="22" spans="1:161" ht="11.25" customHeight="1" x14ac:dyDescent="0.25">
      <c r="A22" s="24" t="s">
        <v>71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68" t="s">
        <v>54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70"/>
      <c r="AQ22" s="46" t="s">
        <v>42</v>
      </c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8"/>
      <c r="BK22" s="24" t="s">
        <v>32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27" t="s">
        <v>58</v>
      </c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  <c r="DB22" s="68">
        <v>0.179202</v>
      </c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70"/>
      <c r="EC22" s="22">
        <f t="shared" si="0"/>
        <v>0.179202</v>
      </c>
      <c r="ED22" s="81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</row>
    <row r="23" spans="1:161" ht="25.5" customHeight="1" x14ac:dyDescent="0.25">
      <c r="A23" s="24" t="s">
        <v>71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65" t="s">
        <v>55</v>
      </c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  <c r="AQ23" s="33" t="s">
        <v>43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24" t="s">
        <v>32</v>
      </c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6"/>
      <c r="CC23" s="27" t="s">
        <v>58</v>
      </c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  <c r="DB23" s="73">
        <v>1.1620999999999999E-2</v>
      </c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5"/>
      <c r="EC23" s="22">
        <f t="shared" si="0"/>
        <v>1.1620999999999999E-2</v>
      </c>
      <c r="ED23" s="81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ht="11.25" customHeight="1" x14ac:dyDescent="0.25">
      <c r="A24" s="24" t="s">
        <v>71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68" t="s">
        <v>56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70"/>
      <c r="AQ24" s="46" t="s">
        <v>44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8"/>
      <c r="BK24" s="24" t="s">
        <v>32</v>
      </c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6"/>
      <c r="CC24" s="27" t="s">
        <v>58</v>
      </c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  <c r="DB24" s="68">
        <v>0.268733</v>
      </c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70"/>
      <c r="EC24" s="21">
        <f t="shared" si="0"/>
        <v>0.268733</v>
      </c>
      <c r="ED24" s="81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ht="12.75" customHeight="1" x14ac:dyDescent="0.25">
      <c r="A25" s="24" t="s">
        <v>71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45" t="s">
        <v>65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 t="s">
        <v>45</v>
      </c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8"/>
      <c r="BK25" s="24" t="s">
        <v>32</v>
      </c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6"/>
      <c r="CC25" s="27" t="s">
        <v>58</v>
      </c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  <c r="DB25" s="44">
        <v>2.4898E-2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9"/>
      <c r="ED25" s="81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3"/>
    </row>
    <row r="26" spans="1:161" ht="12.75" customHeight="1" x14ac:dyDescent="0.25">
      <c r="A26" s="24" t="s">
        <v>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45" t="s">
        <v>75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6" t="s">
        <v>74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8"/>
      <c r="BK26" s="24" t="s">
        <v>32</v>
      </c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6"/>
      <c r="CC26" s="27" t="s">
        <v>58</v>
      </c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  <c r="DB26" s="87">
        <v>2.7474699999999999</v>
      </c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9"/>
      <c r="EC26" s="23"/>
      <c r="ED26" s="81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3"/>
    </row>
    <row r="27" spans="1:161" ht="12.75" customHeight="1" x14ac:dyDescent="0.25">
      <c r="A27" s="24" t="s">
        <v>71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45" t="s">
        <v>73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6" t="s">
        <v>72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24" t="s">
        <v>32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27" t="s">
        <v>58</v>
      </c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  <c r="DB27" s="49">
        <v>1.082273</v>
      </c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7"/>
      <c r="EC27" s="23"/>
      <c r="ED27" s="84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6"/>
    </row>
    <row r="28" spans="1:161" x14ac:dyDescent="0.25">
      <c r="A28" s="36" t="s">
        <v>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40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2"/>
      <c r="DB28" s="43">
        <f>SUM(DB12:EB27)</f>
        <v>55.556139999999992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4">
        <f>ED12-DB12-DB13-DB14-DB15-DB16-DB17-DB18-DB19-DB20-DB21-DB22-DB23-DB24-DB25-DB27-DB26</f>
        <v>49.443860000000008</v>
      </c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pans="1:161" ht="14.25" customHeight="1" x14ac:dyDescent="0.25">
      <c r="A29" s="71" t="s">
        <v>67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</row>
    <row r="30" spans="1:161" ht="32.25" customHeight="1" x14ac:dyDescent="0.25">
      <c r="A30" s="50" t="s">
        <v>57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</row>
    <row r="32" spans="1:161" x14ac:dyDescent="0.25"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</row>
    <row r="33" spans="138:150" x14ac:dyDescent="0.25"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</row>
    <row r="34" spans="138:150" x14ac:dyDescent="0.25"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</row>
  </sheetData>
  <mergeCells count="129">
    <mergeCell ref="A27:U27"/>
    <mergeCell ref="V27:AP27"/>
    <mergeCell ref="AQ27:BJ27"/>
    <mergeCell ref="BK27:CB27"/>
    <mergeCell ref="CC27:DA27"/>
    <mergeCell ref="DB27:EB27"/>
    <mergeCell ref="ED12:FE27"/>
    <mergeCell ref="A26:U26"/>
    <mergeCell ref="V26:AP26"/>
    <mergeCell ref="AQ26:BJ26"/>
    <mergeCell ref="BK26:CB26"/>
    <mergeCell ref="CC26:DA26"/>
    <mergeCell ref="DB26:EB26"/>
    <mergeCell ref="A24:U24"/>
    <mergeCell ref="V13:AP13"/>
    <mergeCell ref="V14:AP14"/>
    <mergeCell ref="V15:AP15"/>
    <mergeCell ref="V16:AP16"/>
    <mergeCell ref="V17:AP17"/>
    <mergeCell ref="V18:AP18"/>
    <mergeCell ref="V19:AP19"/>
    <mergeCell ref="V20:AP20"/>
    <mergeCell ref="V21:AP21"/>
    <mergeCell ref="V22:AP22"/>
    <mergeCell ref="A29:FE29"/>
    <mergeCell ref="CC14:DA14"/>
    <mergeCell ref="CC15:DA15"/>
    <mergeCell ref="CC16:DA16"/>
    <mergeCell ref="CC24:DA24"/>
    <mergeCell ref="DB22:EB22"/>
    <mergeCell ref="DB23:EB23"/>
    <mergeCell ref="DB24:EB24"/>
    <mergeCell ref="CC19:DA19"/>
    <mergeCell ref="CC20:DA20"/>
    <mergeCell ref="CC21:DA21"/>
    <mergeCell ref="CC22:DA22"/>
    <mergeCell ref="CC23:DA23"/>
    <mergeCell ref="DB14:EB14"/>
    <mergeCell ref="DB15:EB15"/>
    <mergeCell ref="DB16:EB16"/>
    <mergeCell ref="DB17:EB17"/>
    <mergeCell ref="DB18:EB18"/>
    <mergeCell ref="DB19:EB19"/>
    <mergeCell ref="DB20:EB20"/>
    <mergeCell ref="DB21:EB21"/>
    <mergeCell ref="CC17:DA17"/>
    <mergeCell ref="CC18:DA18"/>
    <mergeCell ref="AQ18:BJ18"/>
    <mergeCell ref="AQ14:BJ14"/>
    <mergeCell ref="AQ15:BJ15"/>
    <mergeCell ref="AQ16:BJ16"/>
    <mergeCell ref="AQ17:BJ17"/>
    <mergeCell ref="V23:AP23"/>
    <mergeCell ref="V24:AP24"/>
    <mergeCell ref="A19:U19"/>
    <mergeCell ref="A20:U20"/>
    <mergeCell ref="A21:U21"/>
    <mergeCell ref="A22:U22"/>
    <mergeCell ref="A23:U23"/>
    <mergeCell ref="A14:U14"/>
    <mergeCell ref="A15:U15"/>
    <mergeCell ref="A16:U16"/>
    <mergeCell ref="A17:U17"/>
    <mergeCell ref="A18:U18"/>
    <mergeCell ref="BK21:CB21"/>
    <mergeCell ref="BK22:CB22"/>
    <mergeCell ref="BK23:CB23"/>
    <mergeCell ref="BK24:CB24"/>
    <mergeCell ref="AQ19:BJ19"/>
    <mergeCell ref="AQ20:BJ20"/>
    <mergeCell ref="AQ21:BJ21"/>
    <mergeCell ref="AQ22:BJ22"/>
    <mergeCell ref="AQ23:BJ23"/>
    <mergeCell ref="A3:FE3"/>
    <mergeCell ref="CI4:EO4"/>
    <mergeCell ref="CI5:EO5"/>
    <mergeCell ref="BR6:CI6"/>
    <mergeCell ref="CJ6:CM6"/>
    <mergeCell ref="CN6:CQ6"/>
    <mergeCell ref="BR7:CI7"/>
    <mergeCell ref="A8:R8"/>
    <mergeCell ref="A9:R9"/>
    <mergeCell ref="ED28:FE28"/>
    <mergeCell ref="A25:U25"/>
    <mergeCell ref="V25:AP25"/>
    <mergeCell ref="AQ25:BJ25"/>
    <mergeCell ref="BK25:CB25"/>
    <mergeCell ref="CC25:DA25"/>
    <mergeCell ref="DB25:EC25"/>
    <mergeCell ref="A30:FE30"/>
    <mergeCell ref="A10:U10"/>
    <mergeCell ref="V10:AP10"/>
    <mergeCell ref="AQ10:BJ10"/>
    <mergeCell ref="BK10:CB10"/>
    <mergeCell ref="CC10:DA10"/>
    <mergeCell ref="DB10:EC10"/>
    <mergeCell ref="ED10:FE10"/>
    <mergeCell ref="A11:U11"/>
    <mergeCell ref="V11:AP11"/>
    <mergeCell ref="AQ11:BJ11"/>
    <mergeCell ref="BK11:CB11"/>
    <mergeCell ref="CC11:DA11"/>
    <mergeCell ref="DB11:EC11"/>
    <mergeCell ref="ED11:FE11"/>
    <mergeCell ref="AQ12:BJ12"/>
    <mergeCell ref="DB13:EB13"/>
    <mergeCell ref="BK12:CB12"/>
    <mergeCell ref="CC12:DA12"/>
    <mergeCell ref="DB12:EB12"/>
    <mergeCell ref="AQ13:BJ13"/>
    <mergeCell ref="CC13:DA13"/>
    <mergeCell ref="A12:U12"/>
    <mergeCell ref="A13:U13"/>
    <mergeCell ref="V12:AP12"/>
    <mergeCell ref="A28:U28"/>
    <mergeCell ref="V28:AP28"/>
    <mergeCell ref="AQ28:BJ28"/>
    <mergeCell ref="BK28:CB28"/>
    <mergeCell ref="CC28:DA28"/>
    <mergeCell ref="DB28:EC28"/>
    <mergeCell ref="AQ24:BJ24"/>
    <mergeCell ref="BK13:CB13"/>
    <mergeCell ref="BK14:CB14"/>
    <mergeCell ref="BK15:CB15"/>
    <mergeCell ref="BK16:CB16"/>
    <mergeCell ref="BK17:CB17"/>
    <mergeCell ref="BK18:CB18"/>
    <mergeCell ref="BK19:CB19"/>
    <mergeCell ref="BK20:CB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225E-7ACD-4E52-A21C-2023B31CAE8C}">
  <dimension ref="A1:DA22"/>
  <sheetViews>
    <sheetView tabSelected="1" view="pageBreakPreview" zoomScale="145" zoomScaleNormal="160" zoomScaleSheetLayoutView="145" workbookViewId="0">
      <selection activeCell="BY16" sqref="BY16:DA16"/>
    </sheetView>
  </sheetViews>
  <sheetFormatPr defaultColWidth="0.85546875" defaultRowHeight="15" x14ac:dyDescent="0.25"/>
  <cols>
    <col min="1" max="94" width="0.85546875" style="1"/>
    <col min="95" max="96" width="0.85546875" style="1" hidden="1" customWidth="1"/>
    <col min="97" max="16384" width="0.85546875" style="1"/>
  </cols>
  <sheetData>
    <row r="1" spans="1:10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DA1" s="11"/>
    </row>
    <row r="2" spans="1:105" s="9" customFormat="1" ht="12.7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:105" s="9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105" s="8" customFormat="1" ht="46.5" customHeight="1" x14ac:dyDescent="0.25">
      <c r="A4" s="97" t="s">
        <v>30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</row>
    <row r="5" spans="1:105" s="17" customFormat="1" ht="15.75" x14ac:dyDescent="0.25">
      <c r="O5" s="98" t="s">
        <v>47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9" t="s">
        <v>29</v>
      </c>
      <c r="BY5" s="99"/>
      <c r="BZ5" s="99"/>
      <c r="CA5" s="99"/>
      <c r="CB5" s="99"/>
      <c r="CC5" s="99"/>
      <c r="CD5" s="99"/>
      <c r="CE5" s="100" t="s">
        <v>76</v>
      </c>
      <c r="CF5" s="100"/>
      <c r="CG5" s="100"/>
      <c r="CH5" s="100"/>
      <c r="CI5" s="17" t="s">
        <v>28</v>
      </c>
    </row>
    <row r="6" spans="1:105" s="6" customFormat="1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O6" s="55" t="s">
        <v>3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</row>
    <row r="8" spans="1:105" s="16" customFormat="1" ht="39" customHeight="1" x14ac:dyDescent="0.25">
      <c r="A8" s="101" t="s">
        <v>27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3"/>
      <c r="AV8" s="104" t="s">
        <v>26</v>
      </c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Y8" s="104" t="s">
        <v>25</v>
      </c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</row>
    <row r="9" spans="1:105" s="15" customFormat="1" ht="12.75" customHeight="1" x14ac:dyDescent="0.25">
      <c r="A9" s="107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9"/>
      <c r="AV9" s="110">
        <v>2</v>
      </c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2"/>
      <c r="BY9" s="110">
        <v>3</v>
      </c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2"/>
    </row>
    <row r="10" spans="1:105" s="2" customFormat="1" ht="12.75" customHeight="1" x14ac:dyDescent="0.25">
      <c r="A10" s="14"/>
      <c r="B10" s="113" t="s">
        <v>24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2" customFormat="1" ht="12.75" customHeight="1" x14ac:dyDescent="0.25">
      <c r="A11" s="14"/>
      <c r="B11" s="113" t="s">
        <v>23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 t="s">
        <v>48</v>
      </c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 t="s">
        <v>50</v>
      </c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2" customFormat="1" ht="12.75" customHeight="1" x14ac:dyDescent="0.25">
      <c r="A12" s="14"/>
      <c r="B12" s="113" t="s">
        <v>22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 t="s">
        <v>48</v>
      </c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 t="s">
        <v>50</v>
      </c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2" customFormat="1" ht="12.75" customHeight="1" x14ac:dyDescent="0.25">
      <c r="A13" s="14"/>
      <c r="B13" s="113" t="s">
        <v>21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 t="s">
        <v>48</v>
      </c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8">
        <v>43605.523999999998</v>
      </c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20"/>
    </row>
    <row r="14" spans="1:105" s="2" customFormat="1" ht="12.75" customHeight="1" x14ac:dyDescent="0.25">
      <c r="A14" s="14"/>
      <c r="B14" s="113" t="s">
        <v>20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 t="s">
        <v>48</v>
      </c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8">
        <v>10163.909</v>
      </c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20"/>
    </row>
    <row r="15" spans="1:105" s="2" customFormat="1" ht="12.75" customHeight="1" x14ac:dyDescent="0.25">
      <c r="A15" s="14"/>
      <c r="B15" s="113" t="s">
        <v>19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 t="s">
        <v>48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8">
        <v>1612.82</v>
      </c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20"/>
    </row>
    <row r="16" spans="1:105" s="2" customFormat="1" ht="12.75" customHeight="1" x14ac:dyDescent="0.25">
      <c r="A16" s="14"/>
      <c r="B16" s="113" t="s">
        <v>18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 t="s">
        <v>48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21">
        <v>173.887</v>
      </c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3"/>
    </row>
    <row r="17" spans="1:105" s="2" customFormat="1" ht="12.75" customHeight="1" x14ac:dyDescent="0.25">
      <c r="A17" s="14"/>
      <c r="B17" s="113" t="s">
        <v>17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 t="s">
        <v>48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 t="s">
        <v>50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2" customFormat="1" ht="12.75" customHeight="1" x14ac:dyDescent="0.25">
      <c r="A18" s="14"/>
      <c r="B18" s="113" t="s">
        <v>16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 t="s">
        <v>48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 t="s">
        <v>50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2" customFormat="1" ht="12.75" customHeight="1" x14ac:dyDescent="0.25">
      <c r="A19" s="14"/>
      <c r="B19" s="113" t="s">
        <v>15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 t="s">
        <v>48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 t="s">
        <v>50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2" customFormat="1" ht="12.75" customHeight="1" x14ac:dyDescent="0.25">
      <c r="A20" s="14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 t="s">
        <v>48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8">
        <f>BY13+BY14+BY15+BY16</f>
        <v>55556.14</v>
      </c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</row>
    <row r="21" spans="1:105" x14ac:dyDescent="0.25">
      <c r="B21" s="94" t="s">
        <v>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</row>
    <row r="22" spans="1:105" ht="30" customHeight="1" x14ac:dyDescent="0.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</row>
  </sheetData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17:AU17"/>
    <mergeCell ref="AV17:BX17"/>
    <mergeCell ref="BY17:DA17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AV11:BX11"/>
    <mergeCell ref="BY11:DA11"/>
    <mergeCell ref="B12:AU12"/>
    <mergeCell ref="AV12:BX12"/>
    <mergeCell ref="BY12:DA12"/>
    <mergeCell ref="B21:DA22"/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2022-07-20T12:10:30Z</dcterms:modified>
</cp:coreProperties>
</file>